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22_さつま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<sst xmlns="http://schemas.openxmlformats.org/spreadsheetml/2006/main" count="1120" uniqueCount="584">
  <si>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</si>
  <si>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</si>
  <si>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</si>
  <si>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</si>
  <si>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</si>
  <si>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</si>
  <si>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</si>
  <si>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</si>
  <si>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</si>
  <si>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</si>
  <si>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</si>
  <si>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</si>
  <si>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</si>
  <si>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</si>
  <si>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</si>
  <si>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</si>
  <si>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</si>
  <si>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</si>
  <si>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</si>
  <si>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</si>
  <si>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</si>
  <si>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</si>
  <si>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</si>
  <si>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</si>
  <si>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</si>
  <si>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</si>
  <si>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</si>
  <si>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</si>
  <si>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</si>
  <si>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</si>
  <si>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</si>
  <si>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</si>
  <si>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</si>
  <si>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</si>
  <si>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</si>
  <si>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</si>
  <si>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</si>
  <si>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</si>
  <si>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</si>
  <si>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</si>
  <si>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</si>
  <si>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</si>
  <si>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</si>
  <si>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</si>
  <si>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</si>
  <si>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</si>
  <si>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</si>
  <si>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</si>
  <si>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</si>
  <si>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</si>
  <si>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</si>
  <si>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</si>
  <si>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</si>
  <si>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</si>
  <si>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</si>
  <si>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</si>
  <si>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</si>
  <si>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</si>
  <si>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</si>
  <si>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</si>
  <si>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</si>
  <si>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</si>
  <si>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</si>
  <si>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</si>
  <si>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</si>
  <si>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</si>
  <si>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</si>
  <si>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</si>
  <si>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</si>
  <si>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</si>
  <si>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</si>
  <si>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</si>
  <si>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</si>
  <si>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</si>
  <si>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</si>
  <si>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</si>
  <si>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</si>
  <si>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</si>
  <si>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</si>
  <si>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</si>
  <si>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</si>
  <si>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</si>
  <si>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</si>
  <si>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</si>
  <si>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</si>
  <si>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</si>
  <si>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</si>
  <si>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</si>
  <si>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</si>
  <si>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</si>
  <si>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</si>
  <si>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</si>
  <si>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</si>
  <si>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</si>
  <si>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</si>
  <si>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</si>
  <si>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</si>
  <si>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</si>
  <si>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</si>
  <si>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</si>
  <si>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</si>
  <si>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</si>
  <si>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</si>
  <si>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</si>
  <si>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</si>
  <si>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</si>
  <si>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</si>
  <si>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</si>
  <si>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</si>
  <si>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</si>
  <si>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</si>
  <si>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</si>
  <si>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</si>
  <si>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</si>
  <si>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</si>
  <si>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</si>
  <si>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</si>
  <si>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</si>
  <si>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</si>
  <si>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</si>
  <si>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</si>
  <si>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</si>
  <si>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</si>
  <si>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</si>
  <si>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</si>
  <si>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</si>
  <si>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</si>
  <si>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</si>
  <si>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</si>
  <si>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</si>
  <si>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</si>
  <si>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</si>
  <si>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</si>
  <si>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</si>
  <si>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</si>
  <si>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</si>
  <si>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</si>
  <si>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</si>
  <si>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</si>
  <si>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</si>
  <si>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</si>
  <si>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</si>
  <si>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</si>
  <si>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</si>
  <si>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</si>
  <si>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</si>
  <si>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</si>
  <si>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</si>
  <si>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</si>
  <si>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</si>
  <si>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</si>
  <si>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</si>
  <si>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</si>
  <si>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</si>
  <si>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</si>
  <si>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</si>
  <si>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</si>
  <si>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</si>
  <si>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</si>
  <si>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</si>
  <si>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</si>
  <si>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</si>
  <si>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</si>
  <si>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</si>
  <si>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</si>
  <si>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</si>
  <si>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</si>
  <si>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</si>
  <si>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</si>
  <si>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</si>
  <si>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</si>
  <si>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</si>
  <si>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</si>
  <si>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</si>
  <si>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</si>
  <si>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</si>
  <si>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</si>
  <si>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</si>
  <si>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</si>
  <si>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</si>
  <si>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</si>
  <si>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</si>
  <si>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</si>
  <si>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</si>
  <si>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</si>
  <si>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</si>
  <si>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</si>
  <si>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</si>
  <si>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</si>
  <si>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</si>
  <si>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</si>
  <si>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</si>
  <si>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</si>
  <si>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</si>
  <si>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</si>
  <si>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</si>
  <si>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</si>
  <si>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</si>
  <si>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</si>
  <si>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</si>
  <si>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</si>
  <si>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</si>
  <si>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</si>
  <si>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</si>
  <si>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</si>
  <si>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</si>
  <si>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</si>
  <si>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</si>
  <si>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</si>
  <si>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</si>
  <si>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</si>
  <si>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</si>
  <si>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</si>
  <si>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</si>
  <si>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</si>
  <si>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</si>
  <si>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</si>
  <si>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</si>
  <si>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</si>
  <si>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</si>
  <si>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</si>
  <si>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</si>
  <si>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</si>
  <si>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</si>
  <si>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</si>
  <si>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</si>
  <si>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</si>
  <si>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</si>
  <si>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</si>
  <si>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</si>
  <si>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</si>
  <si>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</si>
  <si>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</si>
  <si>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</si>
  <si>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</si>
  <si>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</si>
  <si>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</si>
  <si>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</si>
  <si>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</si>
  <si>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</si>
  <si>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</si>
  <si>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</si>
  <si>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</si>
  <si>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</si>
  <si>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</si>
  <si>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</si>
  <si>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</si>
  <si>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</si>
  <si>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</si>
  <si>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</si>
  <si>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</si>
  <si>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</si>
  <si>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</si>
  <si>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</si>
  <si>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</si>
  <si>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</si>
  <si>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</si>
  <si>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</si>
  <si>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</si>
  <si>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</si>
  <si>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</si>
  <si>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</si>
  <si>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</si>
  <si>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</si>
  <si>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</si>
  <si>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</si>
  <si>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</si>
  <si>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</si>
  <si>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</si>
  <si>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</si>
  <si>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</si>
  <si>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</si>
  <si>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</si>
  <si>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</si>
  <si>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</si>
  <si>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</si>
  <si>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</si>
  <si>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</si>
  <si>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</si>
  <si>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</si>
  <si>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</si>
  <si>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</si>
  <si>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</si>
  <si>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</si>
  <si>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</si>
  <si>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</si>
  <si>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</si>
  <si>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</si>
  <si>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</si>
  <si>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</si>
  <si>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</si>
  <si>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</si>
  <si>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</si>
  <si>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</si>
  <si>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</si>
  <si>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</si>
  <si>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</si>
  <si>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</si>
  <si>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</si>
  <si>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</si>
  <si>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</si>
  <si>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</si>
  <si>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</si>
  <si>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</si>
  <si>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</si>
  <si>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</si>
  <si>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</si>
  <si>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</si>
  <si>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</si>
  <si>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</si>
  <si>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</si>
  <si>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</si>
  <si>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</si>
  <si>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</si>
  <si>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</si>
  <si>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</si>
  <si>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</si>
  <si>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</si>
  <si>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</si>
  <si>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</si>
  <si>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</si>
  <si>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</si>
  <si>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</si>
  <si>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</si>
  <si>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</si>
  <si>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</si>
  <si>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</si>
  <si>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</si>
  <si>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</si>
  <si>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</si>
  <si>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</si>
  <si>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</si>
  <si>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</si>
  <si>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</si>
  <si>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</si>
  <si>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</si>
  <si>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</si>
  <si>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</si>
  <si>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</si>
  <si>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</si>
  <si>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</si>
  <si>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</si>
  <si>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</si>
  <si>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</si>
  <si>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</si>
  <si>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</si>
  <si>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</si>
  <si>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</si>
  <si>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</si>
  <si>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</si>
  <si>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</si>
  <si>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</si>
  <si>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</si>
  <si>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</si>
  <si>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</si>
  <si>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</si>
  <si>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</si>
  <si>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</si>
  <si>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</si>
  <si>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</si>
  <si>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</si>
  <si>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</si>
  <si>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</si>
  <si>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</si>
  <si>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</si>
  <si>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</si>
  <si>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</si>
  <si>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</si>
  <si>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</si>
  <si>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</si>
  <si>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</si>
  <si>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</si>
  <si>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</si>
  <si>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</si>
  <si>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</si>
  <si>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</si>
  <si>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</si>
  <si>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</si>
  <si>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</si>
  <si>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</si>
  <si>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</si>
  <si>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</si>
  <si>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</si>
  <si>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</si>
  <si>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</si>
  <si>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</si>
  <si>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</si>
  <si>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</si>
  <si>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</si>
  <si>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</si>
  <si>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</si>
  <si>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</si>
  <si>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</si>
  <si>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</si>
  <si>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</si>
  <si>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</si>
  <si>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</si>
  <si>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</si>
  <si>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</si>
  <si>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</si>
  <si>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</si>
  <si>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</si>
  <si>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</si>
  <si>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</si>
  <si>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</si>
  <si>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</si>
  <si>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</si>
  <si>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</si>
  <si>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</si>
  <si>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</si>
  <si>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</si>
  <si>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</si>
  <si>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</si>
  <si>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</si>
  <si>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</si>
  <si>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</si>
  <si>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</si>
  <si>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</si>
  <si>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</si>
  <si>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</si>
  <si>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</si>
  <si>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</si>
  <si>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</si>
  <si>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</si>
  <si>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</si>
  <si>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</si>
  <si>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</si>
  <si>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</si>
  <si>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</si>
  <si>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</si>
  <si>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</si>
  <si>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</si>
  <si>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</si>
  <si>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</si>
  <si>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</si>
  <si>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</si>
  <si>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</si>
  <si>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</si>
  <si>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</si>
  <si>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</si>
  <si>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</si>
  <si>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</si>
  <si>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</si>
  <si>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</si>
  <si>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</si>
  <si>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</si>
  <si>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</si>
  <si>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</si>
  <si>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</si>
  <si>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</si>
  <si>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</si>
  <si>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</si>
  <si>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</si>
  <si>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</si>
  <si>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</si>
  <si>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</si>
  <si>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</si>
  <si>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</si>
  <si>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</si>
  <si>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</si>
  <si>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</si>
  <si>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</si>
  <si>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</si>
  <si>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</si>
  <si>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</si>
  <si>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</si>
  <si>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</si>
  <si>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</si>
  <si>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</si>
  <si>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</si>
  <si>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</si>
  <si>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</si>
  <si>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</si>
  <si>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</si>
  <si>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</si>
  <si>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</si>
  <si>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</si>
  <si>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</si>
  <si>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</si>
  <si>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</si>
  <si>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</si>
  <si>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</si>
  <si>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</si>
  <si>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</si>
  <si>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</si>
  <si>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</si>
  <si>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</si>
  <si>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</si>
  <si>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</si>
  <si>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</si>
  <si>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</si>
  <si>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</si>
  <si>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</si>
  <si>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</si>
  <si>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</si>
  <si>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</si>
  <si>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</si>
  <si>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</si>
  <si>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</si>
  <si>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</si>
  <si>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</si>
  <si>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</si>
  <si>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</si>
  <si>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</si>
  <si>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</si>
  <si>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</si>
  <si>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</si>
  <si>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</si>
  <si>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</si>
  <si>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</si>
  <si>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</si>
  <si>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</si>
  <si>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</si>
  <si>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</si>
  <si>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</si>
  <si>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</si>
  <si>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</si>
  <si>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</si>
  <si>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</si>
  <si>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</si>
  <si>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</si>
  <si>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</si>
  <si>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</si>
  <si>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</si>
  <si>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</si>
  <si>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</si>
  <si>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</si>
  <si>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</si>
  <si>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</si>
  <si>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</si>
  <si>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</si>
  <si>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</si>
  <si>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</si>
  <si>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</si>
  <si>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</si>
  <si>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</si>
  <si>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</si>
  <si>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</si>
  <si>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</si>
  <si>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</si>
  <si>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</si>
  <si>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</si>
  <si>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</si>
  <si>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</si>
  <si>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</si>
  <si>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</si>
  <si>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</si>
  <si>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</si>
  <si>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</si>
  <si>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</si>
  <si>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</si>
  <si>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</si>
  <si>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</si>
  <si>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</si>
  <si>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</si>
  <si>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4.91</t>
  </si>
  <si>
    <t>▲ 12.02</t>
  </si>
  <si>
    <t>▲ 8.61</t>
  </si>
  <si>
    <t>▲ 7.10</t>
  </si>
  <si>
    <t>▲ 1.32</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</si>
  <si>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</si>
  <si>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</si>
  <si>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</si>
  <si>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</si>
  <si>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</si>
  <si>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</si>
  <si>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</si>
  <si>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</si>
  <si>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</si>
  <si>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</si>
  <si>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</si>
  <si>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</si>
  <si>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</si>
  <si>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</si>
  <si>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</si>
  <si>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</si>
  <si>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</si>
  <si>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さつま町土地開発公社</t>
    <rPh sb="3" eb="4">
      <t>チョウ</t>
    </rPh>
    <rPh sb="4" eb="6">
      <t>トチ</t>
    </rPh>
    <rPh sb="6" eb="8">
      <t>カイハツ</t>
    </rPh>
    <rPh sb="8" eb="10">
      <t>コウシャ</t>
    </rPh>
    <phoneticPr fontId="2"/>
  </si>
  <si>
    <t>(公共施設整備基金(R03年度末現在))</t>
    <rPh sb="1" eb="3">
      <t>コウキョウ</t>
    </rPh>
    <rPh sb="3" eb="5">
      <t>シセツ</t>
    </rPh>
    <rPh sb="5" eb="7">
      <t>セイビ</t>
    </rPh>
    <rPh sb="7" eb="9">
      <t>キキン</t>
    </rPh>
    <phoneticPr fontId="5"/>
  </si>
  <si>
    <t>(文化施設建設基金(R03年度末現在))</t>
    <rPh sb="1" eb="3">
      <t>ブンカ</t>
    </rPh>
    <rPh sb="3" eb="5">
      <t>シセツ</t>
    </rPh>
    <rPh sb="5" eb="7">
      <t>ケンセツ</t>
    </rPh>
    <rPh sb="7" eb="9">
      <t>キキン</t>
    </rPh>
    <phoneticPr fontId="5"/>
  </si>
  <si>
    <t>(まちづくり振興基金(R03年度末現在))</t>
    <rPh sb="6" eb="8">
      <t>シンコウ</t>
    </rPh>
    <rPh sb="8" eb="10">
      <t>キキン</t>
    </rPh>
    <phoneticPr fontId="5"/>
  </si>
  <si>
    <t>(退職手当組合調整特別負担金基金(R03年度末現在))</t>
    <phoneticPr fontId="5"/>
  </si>
  <si>
    <t>(子ども健やか育成基金(R03年度末現在))</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</si>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</sst>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2905-4F3F-BE7F-F7DB45A648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129549</c:v>
                </c:pt>
                <c:pt idx="1">
                  <c:v>136986</c:v>
                </c:pt>
                <c:pt idx="2">
                  <c:v>85240</c:v>
                </c:pt>
                <c:pt idx="3">
                  <c:v>98621</c:v>
                </c:pt>
                <c:pt idx="4">
                  <c:v>141128</c:v>
                </c:pt>
              </c:numCache>
            </c:numRef>
          </c:val>
          <c:smooth val="0"/>
          <c:extLst>
            <c:ext xmlns:c16="http://schemas.microsoft.com/office/drawing/2014/chart" uri="{C3380CC4-5D6E-409C-BE32-E72D297353CC}">
              <c16:uniqueId val="{00000001-2905-4F3F-BE7F-F7DB45A648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14.4</c:v>
                </c:pt>
                <c:pt idx="1">
                  <c:v>10.18</c:v>
                </c:pt>
                <c:pt idx="2">
                  <c:v>10.26</c:v>
                </c:pt>
                <c:pt idx="3">
                  <c:v>10.77</c:v>
                </c:pt>
                <c:pt idx="4">
                  <c:v>13.9</c:v>
                </c:pt>
              </c:numCache>
            </c:numRef>
          </c:val>
          <c:extLst>
            <c:ext xmlns:c16="http://schemas.microsoft.com/office/drawing/2014/chart" uri="{C3380CC4-5D6E-409C-BE32-E72D297353CC}">
              <c16:uniqueId val="{00000000-C601-4AAB-A2AA-BC7BB4AB1E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56.86</c:v>
                </c:pt>
                <c:pt idx="1">
                  <c:v>58.67</c:v>
                </c:pt>
                <c:pt idx="2">
                  <c:v>56.48</c:v>
                </c:pt>
                <c:pt idx="3">
                  <c:v>52.81</c:v>
                </c:pt>
                <c:pt idx="4">
                  <c:v>51.82</c:v>
                </c:pt>
              </c:numCache>
            </c:numRef>
          </c:val>
          <c:extLst>
            <c:ext xmlns:c16="http://schemas.microsoft.com/office/drawing/2014/chart" uri="{C3380CC4-5D6E-409C-BE32-E72D297353CC}">
              <c16:uniqueId val="{00000001-C601-4AAB-A2AA-BC7BB4AB1E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-4.91</c:v>
                </c:pt>
                <c:pt idx="1">
                  <c:v>-12.02</c:v>
                </c:pt>
                <c:pt idx="2">
                  <c:v>-8.61</c:v>
                </c:pt>
                <c:pt idx="3">
                  <c:v>-7.1</c:v>
                </c:pt>
                <c:pt idx="4">
                  <c:v>-1.32</c:v>
                </c:pt>
              </c:numCache>
            </c:numRef>
          </c:val>
          <c:smooth val="0"/>
          <c:extLst>
            <c:ext xmlns:c16="http://schemas.microsoft.com/office/drawing/2014/chart" uri="{C3380CC4-5D6E-409C-BE32-E72D297353CC}">
              <c16:uniqueId val="{00000002-C601-4AAB-A2AA-BC7BB4AB1E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BE-4B34-B633-5D8D302666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BE-4B34-B633-5D8D302666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BE-4B34-B633-5D8D302666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BE-4B34-B633-5D8D30266621}"/>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0.03</c:v>
                </c:pt>
                <c:pt idx="8">
                  <c:v>#N/A</c:v>
                </c:pt>
                <c:pt idx="9">
                  <c:v>0.02</c:v>
                </c:pt>
              </c:numCache>
            </c:numRef>
          </c:val>
          <c:extLst>
            <c:ext xmlns:c16="http://schemas.microsoft.com/office/drawing/2014/chart" uri="{C3380CC4-5D6E-409C-BE32-E72D297353CC}">
              <c16:uniqueId val="{00000004-C1BE-4B34-B633-5D8D30266621}"/>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7.0000000000000007E-2</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5-C1BE-4B34-B633-5D8D30266621}"/>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3.74</c:v>
                </c:pt>
                <c:pt idx="2">
                  <c:v>#N/A</c:v>
                </c:pt>
                <c:pt idx="3">
                  <c:v>2.2999999999999998</c:v>
                </c:pt>
                <c:pt idx="4">
                  <c:v>#N/A</c:v>
                </c:pt>
                <c:pt idx="5">
                  <c:v>2.68</c:v>
                </c:pt>
                <c:pt idx="6">
                  <c:v>#N/A</c:v>
                </c:pt>
                <c:pt idx="7">
                  <c:v>1.84</c:v>
                </c:pt>
                <c:pt idx="8">
                  <c:v>#N/A</c:v>
                </c:pt>
                <c:pt idx="9">
                  <c:v>2.15</c:v>
                </c:pt>
              </c:numCache>
            </c:numRef>
          </c:val>
          <c:extLst>
            <c:ext xmlns:c16="http://schemas.microsoft.com/office/drawing/2014/chart" uri="{C3380CC4-5D6E-409C-BE32-E72D297353CC}">
              <c16:uniqueId val="{00000006-C1BE-4B34-B633-5D8D30266621}"/>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2.2999999999999998</c:v>
                </c:pt>
                <c:pt idx="2">
                  <c:v>#N/A</c:v>
                </c:pt>
                <c:pt idx="3">
                  <c:v>2.2599999999999998</c:v>
                </c:pt>
                <c:pt idx="4">
                  <c:v>#N/A</c:v>
                </c:pt>
                <c:pt idx="5">
                  <c:v>2.17</c:v>
                </c:pt>
                <c:pt idx="6">
                  <c:v>#N/A</c:v>
                </c:pt>
                <c:pt idx="7">
                  <c:v>3.13</c:v>
                </c:pt>
                <c:pt idx="8">
                  <c:v>#N/A</c:v>
                </c:pt>
                <c:pt idx="9">
                  <c:v>3.21</c:v>
                </c:pt>
              </c:numCache>
            </c:numRef>
          </c:val>
          <c:extLst>
            <c:ext xmlns:c16="http://schemas.microsoft.com/office/drawing/2014/chart" uri="{C3380CC4-5D6E-409C-BE32-E72D297353CC}">
              <c16:uniqueId val="{00000007-C1BE-4B34-B633-5D8D30266621}"/>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6.06</c:v>
                </c:pt>
                <c:pt idx="2">
                  <c:v>#N/A</c:v>
                </c:pt>
                <c:pt idx="3">
                  <c:v>6.36</c:v>
                </c:pt>
                <c:pt idx="4">
                  <c:v>#N/A</c:v>
                </c:pt>
                <c:pt idx="5">
                  <c:v>6.48</c:v>
                </c:pt>
                <c:pt idx="6">
                  <c:v>#N/A</c:v>
                </c:pt>
                <c:pt idx="7">
                  <c:v>6.1</c:v>
                </c:pt>
                <c:pt idx="8">
                  <c:v>#N/A</c:v>
                </c:pt>
                <c:pt idx="9">
                  <c:v>5.75</c:v>
                </c:pt>
              </c:numCache>
            </c:numRef>
          </c:val>
          <c:extLst>
            <c:ext xmlns:c16="http://schemas.microsoft.com/office/drawing/2014/chart" uri="{C3380CC4-5D6E-409C-BE32-E72D297353CC}">
              <c16:uniqueId val="{00000008-C1BE-4B34-B633-5D8D302666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14.39</c:v>
                </c:pt>
                <c:pt idx="2">
                  <c:v>#N/A</c:v>
                </c:pt>
                <c:pt idx="3">
                  <c:v>10.18</c:v>
                </c:pt>
                <c:pt idx="4">
                  <c:v>#N/A</c:v>
                </c:pt>
                <c:pt idx="5">
                  <c:v>10.26</c:v>
                </c:pt>
                <c:pt idx="6">
                  <c:v>#N/A</c:v>
                </c:pt>
                <c:pt idx="7">
                  <c:v>10.77</c:v>
                </c:pt>
                <c:pt idx="8">
                  <c:v>#N/A</c:v>
                </c:pt>
                <c:pt idx="9">
                  <c:v>13.89</c:v>
                </c:pt>
              </c:numCache>
            </c:numRef>
          </c:val>
          <c:extLst>
            <c:ext xmlns:c16="http://schemas.microsoft.com/office/drawing/2014/chart" uri="{C3380CC4-5D6E-409C-BE32-E72D297353CC}">
              <c16:uniqueId val="{00000009-C1BE-4B34-B633-5D8D302666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1437</c:v>
                </c:pt>
                <c:pt idx="5">
                  <c:v>1329</c:v>
                </c:pt>
                <c:pt idx="8">
                  <c:v>1242</c:v>
                </c:pt>
                <c:pt idx="11">
                  <c:v>1177</c:v>
                </c:pt>
                <c:pt idx="14">
                  <c:v>1107</c:v>
                </c:pt>
              </c:numCache>
            </c:numRef>
          </c:val>
          <c:extLst>
            <c:ext xmlns:c16="http://schemas.microsoft.com/office/drawing/2014/chart" uri="{C3380CC4-5D6E-409C-BE32-E72D297353CC}">
              <c16:uniqueId val="{00000000-489D-40DC-8547-3CFB1F3C74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9D-40DC-8547-3CFB1F3C74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9D-40DC-8547-3CFB1F3C74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D-40DC-8547-3CFB1F3C74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57</c:v>
                </c:pt>
                <c:pt idx="6">
                  <c:v>59</c:v>
                </c:pt>
                <c:pt idx="9">
                  <c:v>60</c:v>
                </c:pt>
                <c:pt idx="12">
                  <c:v>60</c:v>
                </c:pt>
              </c:numCache>
            </c:numRef>
          </c:val>
          <c:extLst>
            <c:ext xmlns:c16="http://schemas.microsoft.com/office/drawing/2014/chart" uri="{C3380CC4-5D6E-409C-BE32-E72D297353CC}">
              <c16:uniqueId val="{00000004-489D-40DC-8547-3CFB1F3C74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D-40DC-8547-3CFB1F3C74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D-40DC-8547-3CFB1F3C74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1683</c:v>
                </c:pt>
                <c:pt idx="3">
                  <c:v>1565</c:v>
                </c:pt>
                <c:pt idx="6">
                  <c:v>1440</c:v>
                </c:pt>
                <c:pt idx="9">
                  <c:v>1400</c:v>
                </c:pt>
                <c:pt idx="12">
                  <c:v>1412</c:v>
                </c:pt>
              </c:numCache>
            </c:numRef>
          </c:val>
          <c:extLst>
            <c:ext xmlns:c16="http://schemas.microsoft.com/office/drawing/2014/chart" uri="{C3380CC4-5D6E-409C-BE32-E72D297353CC}">
              <c16:uniqueId val="{00000007-489D-40DC-8547-3CFB1F3C74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312</c:v>
                </c:pt>
                <c:pt idx="2">
                  <c:v>#N/A</c:v>
                </c:pt>
                <c:pt idx="3">
                  <c:v>#N/A</c:v>
                </c:pt>
                <c:pt idx="4">
                  <c:v>293</c:v>
                </c:pt>
                <c:pt idx="5">
                  <c:v>#N/A</c:v>
                </c:pt>
                <c:pt idx="6">
                  <c:v>#N/A</c:v>
                </c:pt>
                <c:pt idx="7">
                  <c:v>257</c:v>
                </c:pt>
                <c:pt idx="8">
                  <c:v>#N/A</c:v>
                </c:pt>
                <c:pt idx="9">
                  <c:v>#N/A</c:v>
                </c:pt>
                <c:pt idx="10">
                  <c:v>283</c:v>
                </c:pt>
                <c:pt idx="11">
                  <c:v>#N/A</c:v>
                </c:pt>
                <c:pt idx="12">
                  <c:v>#N/A</c:v>
                </c:pt>
                <c:pt idx="13">
                  <c:v>365</c:v>
                </c:pt>
                <c:pt idx="14">
                  <c:v>#N/A</c:v>
                </c:pt>
              </c:numCache>
            </c:numRef>
          </c:val>
          <c:smooth val="0"/>
          <c:extLst>
            <c:ext xmlns:c16="http://schemas.microsoft.com/office/drawing/2014/chart" uri="{C3380CC4-5D6E-409C-BE32-E72D297353CC}">
              <c16:uniqueId val="{00000008-489D-40DC-8547-3CFB1F3C74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11188</c:v>
                </c:pt>
                <c:pt idx="5">
                  <c:v>11187</c:v>
                </c:pt>
                <c:pt idx="8">
                  <c:v>10579</c:v>
                </c:pt>
                <c:pt idx="11">
                  <c:v>10381</c:v>
                </c:pt>
                <c:pt idx="14">
                  <c:v>10772</c:v>
                </c:pt>
              </c:numCache>
            </c:numRef>
          </c:val>
          <c:extLst>
            <c:ext xmlns:c16="http://schemas.microsoft.com/office/drawing/2014/chart" uri="{C3380CC4-5D6E-409C-BE32-E72D297353CC}">
              <c16:uniqueId val="{00000000-DB3F-4C80-B2EC-04644540B5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406</c:v>
                </c:pt>
                <c:pt idx="5">
                  <c:v>466</c:v>
                </c:pt>
                <c:pt idx="8">
                  <c:v>463</c:v>
                </c:pt>
                <c:pt idx="11">
                  <c:v>475</c:v>
                </c:pt>
                <c:pt idx="14">
                  <c:v>478</c:v>
                </c:pt>
              </c:numCache>
            </c:numRef>
          </c:val>
          <c:extLst>
            <c:ext xmlns:c16="http://schemas.microsoft.com/office/drawing/2014/chart" uri="{C3380CC4-5D6E-409C-BE32-E72D297353CC}">
              <c16:uniqueId val="{00000001-DB3F-4C80-B2EC-04644540B5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7711</c:v>
                </c:pt>
                <c:pt idx="5">
                  <c:v>8387</c:v>
                </c:pt>
                <c:pt idx="8">
                  <c:v>8416</c:v>
                </c:pt>
                <c:pt idx="11">
                  <c:v>8487</c:v>
                </c:pt>
                <c:pt idx="14">
                  <c:v>9224</c:v>
                </c:pt>
              </c:numCache>
            </c:numRef>
          </c:val>
          <c:extLst>
            <c:ext xmlns:c16="http://schemas.microsoft.com/office/drawing/2014/chart" uri="{C3380CC4-5D6E-409C-BE32-E72D297353CC}">
              <c16:uniqueId val="{00000002-DB3F-4C80-B2EC-04644540B5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3F-4C80-B2EC-04644540B5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3F-4C80-B2EC-04644540B5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3F-4C80-B2EC-04644540B5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2572</c:v>
                </c:pt>
                <c:pt idx="3">
                  <c:v>2442</c:v>
                </c:pt>
                <c:pt idx="6">
                  <c:v>2516</c:v>
                </c:pt>
                <c:pt idx="9">
                  <c:v>2571</c:v>
                </c:pt>
                <c:pt idx="12">
                  <c:v>2489</c:v>
                </c:pt>
              </c:numCache>
            </c:numRef>
          </c:val>
          <c:extLst>
            <c:ext xmlns:c16="http://schemas.microsoft.com/office/drawing/2014/chart" uri="{C3380CC4-5D6E-409C-BE32-E72D297353CC}">
              <c16:uniqueId val="{00000006-DB3F-4C80-B2EC-04644540B5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3F-4C80-B2EC-04644540B5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729</c:v>
                </c:pt>
                <c:pt idx="3">
                  <c:v>578</c:v>
                </c:pt>
                <c:pt idx="6">
                  <c:v>464</c:v>
                </c:pt>
                <c:pt idx="9">
                  <c:v>399</c:v>
                </c:pt>
                <c:pt idx="12">
                  <c:v>426</c:v>
                </c:pt>
              </c:numCache>
            </c:numRef>
          </c:val>
          <c:extLst>
            <c:ext xmlns:c16="http://schemas.microsoft.com/office/drawing/2014/chart" uri="{C3380CC4-5D6E-409C-BE32-E72D297353CC}">
              <c16:uniqueId val="{00000008-DB3F-4C80-B2EC-04644540B5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3F-4C80-B2EC-04644540B5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13207</c:v>
                </c:pt>
                <c:pt idx="3">
                  <c:v>13439</c:v>
                </c:pt>
                <c:pt idx="6">
                  <c:v>12777</c:v>
                </c:pt>
                <c:pt idx="9">
                  <c:v>12557</c:v>
                </c:pt>
                <c:pt idx="12">
                  <c:v>12877</c:v>
                </c:pt>
              </c:numCache>
            </c:numRef>
          </c:val>
          <c:extLst>
            <c:ext xmlns:c16="http://schemas.microsoft.com/office/drawing/2014/chart" uri="{C3380CC4-5D6E-409C-BE32-E72D297353CC}">
              <c16:uniqueId val="{0000000A-DB3F-4C80-B2EC-04644540B5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3F-4C80-B2EC-04644540B5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4478</c:v>
                </c:pt>
                <c:pt idx="1">
                  <c:v>4260</c:v>
                </c:pt>
                <c:pt idx="2">
                  <c:v>4305</c:v>
                </c:pt>
              </c:numCache>
            </c:numRef>
          </c:val>
          <c:extLst>
            <c:ext xmlns:c16="http://schemas.microsoft.com/office/drawing/2014/chart" uri="{C3380CC4-5D6E-409C-BE32-E72D297353CC}">
              <c16:uniqueId val="{00000000-EB6E-4C76-ADA9-F859E181C2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EB6E-4C76-ADA9-F859E181C2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4163</c:v>
                </c:pt>
                <c:pt idx="1">
                  <c:v>4295</c:v>
                </c:pt>
                <c:pt idx="2">
                  <c:v>4848</c:v>
                </c:pt>
              </c:numCache>
            </c:numRef>
          </c:val>
          <c:extLst>
            <c:ext xmlns:c16="http://schemas.microsoft.com/office/drawing/2014/chart" uri="{C3380CC4-5D6E-409C-BE32-E72D297353CC}">
              <c16:uniqueId val="{00000002-EB6E-4C76-ADA9-F859E181C2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年度末４</a:t>
          </a:r>
          <a:r>
            <a:rPr kumimoji="1" lang="ja-JP" altLang="en-US" sz="1100" b="0" i="0" baseline="0">
              <a:solidFill>
                <a:schemeClr val="dk1"/>
              </a:solidFill>
              <a:effectLst/>
              <a:latin typeface="+mn-lt"/>
              <a:ea typeface="+mn-ea"/>
              <a:cs typeface="+mn-cs"/>
            </a:rPr>
            <a:t>２．０</a:t>
          </a:r>
          <a:r>
            <a:rPr kumimoji="1" lang="ja-JP" altLang="ja-JP" sz="1100" b="0" i="0" baseline="0">
              <a:solidFill>
                <a:schemeClr val="dk1"/>
              </a:solidFill>
              <a:effectLst/>
              <a:latin typeface="+mn-lt"/>
              <a:ea typeface="+mn-ea"/>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行革による人件費や公債費等の削減に努めているが，普通交付税の合併算定替が終了し，令和２年度から一本算定となったことなどの影響から類似団体を上回る数値となった。</a:t>
          </a:r>
          <a:r>
            <a:rPr lang="ja-JP" altLang="en-US" sz="1100" b="0" i="0" baseline="0">
              <a:solidFill>
                <a:schemeClr val="dk1"/>
              </a:solidFill>
              <a:effectLst/>
              <a:latin typeface="+mn-lt"/>
              <a:ea typeface="+mn-ea"/>
              <a:cs typeface="+mn-cs"/>
            </a:rPr>
            <a:t>令和３年度は普通交付税における臨時費目の創設等の影響により一時的に改善したが，</a:t>
          </a:r>
          <a:r>
            <a:rPr lang="ja-JP" altLang="ja-JP" sz="1100" b="0" i="0" baseline="0">
              <a:solidFill>
                <a:schemeClr val="dk1"/>
              </a:solidFill>
              <a:effectLst/>
              <a:latin typeface="+mn-lt"/>
              <a:ea typeface="+mn-ea"/>
              <a:cs typeface="+mn-cs"/>
            </a:rPr>
            <a:t>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chemeClr val="dk1"/>
              </a:solidFill>
              <a:effectLst/>
              <a:latin typeface="+mn-lt"/>
              <a:ea typeface="+mn-ea"/>
              <a:cs typeface="+mn-cs"/>
            </a:rPr>
            <a:t>計画的な施設の統廃合や民営化を含め，管理経費等の抑制に努める。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65</xdr:row>
      <xdr:rowOff>12700</xdr:rowOff>
    </xdr:to>
    <xdr:cxnSp macro="">
      <xdr:nvCxnSpPr>
        <xdr:cNvPr id="132" name="直線コネクタ 131"/>
        <xdr:cNvCxnSpPr/>
      </xdr:nvCxnSpPr>
      <xdr:spPr>
        <a:xfrm flipV="1">
          <a:off x="4114800" y="10766044"/>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12700</xdr:rowOff>
    </xdr:to>
    <xdr:cxnSp macro="">
      <xdr:nvCxnSpPr>
        <xdr:cNvPr id="135" name="直線コネクタ 134"/>
        <xdr:cNvCxnSpPr/>
      </xdr:nvCxnSpPr>
      <xdr:spPr>
        <a:xfrm>
          <a:off x="3225800" y="1114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3048</xdr:rowOff>
    </xdr:to>
    <xdr:cxnSp macro="">
      <xdr:nvCxnSpPr>
        <xdr:cNvPr id="138" name="直線コネクタ 137"/>
        <xdr:cNvCxnSpPr/>
      </xdr:nvCxnSpPr>
      <xdr:spPr>
        <a:xfrm>
          <a:off x="2336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131064</xdr:rowOff>
    </xdr:to>
    <xdr:cxnSp macro="">
      <xdr:nvCxnSpPr>
        <xdr:cNvPr id="141" name="直線コネクタ 140"/>
        <xdr:cNvCxnSpPr/>
      </xdr:nvCxnSpPr>
      <xdr:spPr>
        <a:xfrm>
          <a:off x="1447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1" name="楕円 150"/>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2"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5" name="楕円 154"/>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6" name="テキスト ボックス 15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9" name="楕円 158"/>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60" name="テキスト ボックス 159"/>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132865</xdr:rowOff>
    </xdr:from>
    <xdr:to>
      <xdr:col>23</xdr:col>
      <xdr:colOff>133350</xdr:colOff>
      <xdr:row>87</xdr:row>
      <xdr:rowOff>136003</xdr:rowOff>
    </xdr:to>
    <xdr:cxnSp macro="">
      <xdr:nvCxnSpPr>
        <xdr:cNvPr id="197" name="直線コネクタ 196"/>
        <xdr:cNvCxnSpPr/>
      </xdr:nvCxnSpPr>
      <xdr:spPr>
        <a:xfrm>
          <a:off x="4114800" y="15049015"/>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150814</xdr:rowOff>
    </xdr:from>
    <xdr:to>
      <xdr:col>19</xdr:col>
      <xdr:colOff>133350</xdr:colOff>
      <xdr:row>87</xdr:row>
      <xdr:rowOff>132865</xdr:rowOff>
    </xdr:to>
    <xdr:cxnSp macro="">
      <xdr:nvCxnSpPr>
        <xdr:cNvPr id="200" name="直線コネクタ 199"/>
        <xdr:cNvCxnSpPr/>
      </xdr:nvCxnSpPr>
      <xdr:spPr>
        <a:xfrm>
          <a:off x="3225800" y="14895514"/>
          <a:ext cx="889000" cy="1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85353</xdr:rowOff>
    </xdr:from>
    <xdr:to>
      <xdr:col>15</xdr:col>
      <xdr:colOff>82550</xdr:colOff>
      <xdr:row>86</xdr:row>
      <xdr:rowOff>150814</xdr:rowOff>
    </xdr:to>
    <xdr:cxnSp macro="">
      <xdr:nvCxnSpPr>
        <xdr:cNvPr id="203" name="直線コネクタ 202"/>
        <xdr:cNvCxnSpPr/>
      </xdr:nvCxnSpPr>
      <xdr:spPr>
        <a:xfrm>
          <a:off x="2336800" y="1483005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171163</xdr:rowOff>
    </xdr:from>
    <xdr:to>
      <xdr:col>11</xdr:col>
      <xdr:colOff>31750</xdr:colOff>
      <xdr:row>86</xdr:row>
      <xdr:rowOff>85353</xdr:rowOff>
    </xdr:to>
    <xdr:cxnSp macro="">
      <xdr:nvCxnSpPr>
        <xdr:cNvPr id="206" name="直線コネクタ 205"/>
        <xdr:cNvCxnSpPr/>
      </xdr:nvCxnSpPr>
      <xdr:spPr>
        <a:xfrm>
          <a:off x="1447800" y="14744413"/>
          <a:ext cx="889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85203</xdr:rowOff>
    </xdr:from>
    <xdr:to>
      <xdr:col>23</xdr:col>
      <xdr:colOff>184150</xdr:colOff>
      <xdr:row>88</xdr:row>
      <xdr:rowOff>15353</xdr:rowOff>
    </xdr:to>
    <xdr:sp macro="" textlink="">
      <xdr:nvSpPr>
        <xdr:cNvPr id="216" name="楕円 215"/>
        <xdr:cNvSpPr/>
      </xdr:nvSpPr>
      <xdr:spPr>
        <a:xfrm>
          <a:off x="4902200" y="150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57280</xdr:rowOff>
    </xdr:from>
    <xdr:ext cx="762000" cy="259045"/>
    <xdr:sp macro="" textlink="">
      <xdr:nvSpPr>
        <xdr:cNvPr id="217" name="人件費・物件費等の状況該当値テキスト"/>
        <xdr:cNvSpPr txBox="1"/>
      </xdr:nvSpPr>
      <xdr:spPr>
        <a:xfrm>
          <a:off x="5041900" y="1497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82065</xdr:rowOff>
    </xdr:from>
    <xdr:to>
      <xdr:col>19</xdr:col>
      <xdr:colOff>184150</xdr:colOff>
      <xdr:row>88</xdr:row>
      <xdr:rowOff>12215</xdr:rowOff>
    </xdr:to>
    <xdr:sp macro="" textlink="">
      <xdr:nvSpPr>
        <xdr:cNvPr id="218" name="楕円 217"/>
        <xdr:cNvSpPr/>
      </xdr:nvSpPr>
      <xdr:spPr>
        <a:xfrm>
          <a:off x="40640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168442</xdr:rowOff>
    </xdr:from>
    <xdr:ext cx="736600" cy="259045"/>
    <xdr:sp macro="" textlink="">
      <xdr:nvSpPr>
        <xdr:cNvPr id="219" name="テキスト ボックス 218"/>
        <xdr:cNvSpPr txBox="1"/>
      </xdr:nvSpPr>
      <xdr:spPr>
        <a:xfrm>
          <a:off x="3733800" y="150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100014</xdr:rowOff>
    </xdr:from>
    <xdr:to>
      <xdr:col>15</xdr:col>
      <xdr:colOff>133350</xdr:colOff>
      <xdr:row>87</xdr:row>
      <xdr:rowOff>30164</xdr:rowOff>
    </xdr:to>
    <xdr:sp macro="" textlink="">
      <xdr:nvSpPr>
        <xdr:cNvPr id="220" name="楕円 219"/>
        <xdr:cNvSpPr/>
      </xdr:nvSpPr>
      <xdr:spPr>
        <a:xfrm>
          <a:off x="3175000" y="14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14941</xdr:rowOff>
    </xdr:from>
    <xdr:ext cx="762000" cy="259045"/>
    <xdr:sp macro="" textlink="">
      <xdr:nvSpPr>
        <xdr:cNvPr id="221" name="テキスト ボックス 220"/>
        <xdr:cNvSpPr txBox="1"/>
      </xdr:nvSpPr>
      <xdr:spPr>
        <a:xfrm>
          <a:off x="2844800" y="149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34553</xdr:rowOff>
    </xdr:from>
    <xdr:to>
      <xdr:col>11</xdr:col>
      <xdr:colOff>82550</xdr:colOff>
      <xdr:row>86</xdr:row>
      <xdr:rowOff>136153</xdr:rowOff>
    </xdr:to>
    <xdr:sp macro="" textlink="">
      <xdr:nvSpPr>
        <xdr:cNvPr id="222" name="楕円 221"/>
        <xdr:cNvSpPr/>
      </xdr:nvSpPr>
      <xdr:spPr>
        <a:xfrm>
          <a:off x="2286000" y="147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120930</xdr:rowOff>
    </xdr:from>
    <xdr:ext cx="762000" cy="259045"/>
    <xdr:sp macro="" textlink="">
      <xdr:nvSpPr>
        <xdr:cNvPr id="223" name="テキスト ボックス 222"/>
        <xdr:cNvSpPr txBox="1"/>
      </xdr:nvSpPr>
      <xdr:spPr>
        <a:xfrm>
          <a:off x="1955800" y="148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120363</xdr:rowOff>
    </xdr:from>
    <xdr:to>
      <xdr:col>7</xdr:col>
      <xdr:colOff>31750</xdr:colOff>
      <xdr:row>86</xdr:row>
      <xdr:rowOff>50513</xdr:rowOff>
    </xdr:to>
    <xdr:sp macro="" textlink="">
      <xdr:nvSpPr>
        <xdr:cNvPr id="224" name="楕円 223"/>
        <xdr:cNvSpPr/>
      </xdr:nvSpPr>
      <xdr:spPr>
        <a:xfrm>
          <a:off x="1397000" y="14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35290</xdr:rowOff>
    </xdr:from>
    <xdr:ext cx="762000" cy="259045"/>
    <xdr:sp macro="" textlink="">
      <xdr:nvSpPr>
        <xdr:cNvPr id="225" name="テキスト ボックス 224"/>
        <xdr:cNvSpPr txBox="1"/>
      </xdr:nvSpPr>
      <xdr:spPr>
        <a:xfrm>
          <a:off x="1066800" y="147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給与制度の見直しが遅れ，平成２７年度までは類似団体平均を上回っていたが，昨年度に引き続き，令和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1" name="直線コネクタ 260"/>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4" name="直線コネクタ 263"/>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150586</xdr:rowOff>
    </xdr:to>
    <xdr:cxnSp macro="">
      <xdr:nvCxnSpPr>
        <xdr:cNvPr id="267" name="直線コネクタ 266"/>
        <xdr:cNvCxnSpPr/>
      </xdr:nvCxnSpPr>
      <xdr:spPr>
        <a:xfrm flipV="1">
          <a:off x="14401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82550</xdr:rowOff>
    </xdr:to>
    <xdr:cxnSp macro="">
      <xdr:nvCxnSpPr>
        <xdr:cNvPr id="270" name="直線コネクタ 269"/>
        <xdr:cNvCxnSpPr/>
      </xdr:nvCxnSpPr>
      <xdr:spPr>
        <a:xfrm flipV="1">
          <a:off x="13512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76563</xdr:rowOff>
    </xdr:from>
    <xdr:to>
      <xdr:col>81</xdr:col>
      <xdr:colOff>44450</xdr:colOff>
      <xdr:row>67</xdr:row>
      <xdr:rowOff>138612</xdr:rowOff>
    </xdr:to>
    <xdr:cxnSp macro="">
      <xdr:nvCxnSpPr>
        <xdr:cNvPr id="326" name="直線コネクタ 325"/>
        <xdr:cNvCxnSpPr/>
      </xdr:nvCxnSpPr>
      <xdr:spPr>
        <a:xfrm>
          <a:off x="16179800" y="115637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76563</xdr:rowOff>
    </xdr:from>
    <xdr:to>
      <xdr:col>77</xdr:col>
      <xdr:colOff>44450</xdr:colOff>
      <xdr:row>67</xdr:row>
      <xdr:rowOff>128270</xdr:rowOff>
    </xdr:to>
    <xdr:cxnSp macro="">
      <xdr:nvCxnSpPr>
        <xdr:cNvPr id="329" name="直線コネクタ 328"/>
        <xdr:cNvCxnSpPr/>
      </xdr:nvCxnSpPr>
      <xdr:spPr>
        <a:xfrm flipV="1">
          <a:off x="15290800" y="115637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124823</xdr:rowOff>
    </xdr:from>
    <xdr:to>
      <xdr:col>72</xdr:col>
      <xdr:colOff>203200</xdr:colOff>
      <xdr:row>67</xdr:row>
      <xdr:rowOff>128270</xdr:rowOff>
    </xdr:to>
    <xdr:cxnSp macro="">
      <xdr:nvCxnSpPr>
        <xdr:cNvPr id="332" name="直線コネクタ 331"/>
        <xdr:cNvCxnSpPr/>
      </xdr:nvCxnSpPr>
      <xdr:spPr>
        <a:xfrm>
          <a:off x="14401800" y="116119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124823</xdr:rowOff>
    </xdr:to>
    <xdr:cxnSp macro="">
      <xdr:nvCxnSpPr>
        <xdr:cNvPr id="335" name="直線コネクタ 334"/>
        <xdr:cNvCxnSpPr/>
      </xdr:nvCxnSpPr>
      <xdr:spPr>
        <a:xfrm>
          <a:off x="13512800" y="11551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87812</xdr:rowOff>
    </xdr:from>
    <xdr:to>
      <xdr:col>81</xdr:col>
      <xdr:colOff>95250</xdr:colOff>
      <xdr:row>68</xdr:row>
      <xdr:rowOff>17962</xdr:rowOff>
    </xdr:to>
    <xdr:sp macro="" textlink="">
      <xdr:nvSpPr>
        <xdr:cNvPr id="345" name="楕円 344"/>
        <xdr:cNvSpPr/>
      </xdr:nvSpPr>
      <xdr:spPr>
        <a:xfrm>
          <a:off x="169672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155139</xdr:rowOff>
    </xdr:from>
    <xdr:ext cx="762000" cy="259045"/>
    <xdr:sp macro="" textlink="">
      <xdr:nvSpPr>
        <xdr:cNvPr id="346" name="定員管理の状況該当値テキスト"/>
        <xdr:cNvSpPr txBox="1"/>
      </xdr:nvSpPr>
      <xdr:spPr>
        <a:xfrm>
          <a:off x="17106900" y="114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25763</xdr:rowOff>
    </xdr:from>
    <xdr:to>
      <xdr:col>77</xdr:col>
      <xdr:colOff>95250</xdr:colOff>
      <xdr:row>67</xdr:row>
      <xdr:rowOff>127363</xdr:rowOff>
    </xdr:to>
    <xdr:sp macro="" textlink="">
      <xdr:nvSpPr>
        <xdr:cNvPr id="347" name="楕円 346"/>
        <xdr:cNvSpPr/>
      </xdr:nvSpPr>
      <xdr:spPr>
        <a:xfrm>
          <a:off x="16129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112140</xdr:rowOff>
    </xdr:from>
    <xdr:ext cx="736600" cy="259045"/>
    <xdr:sp macro="" textlink="">
      <xdr:nvSpPr>
        <xdr:cNvPr id="348" name="テキスト ボックス 347"/>
        <xdr:cNvSpPr txBox="1"/>
      </xdr:nvSpPr>
      <xdr:spPr>
        <a:xfrm>
          <a:off x="15798800" y="115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77470</xdr:rowOff>
    </xdr:from>
    <xdr:to>
      <xdr:col>73</xdr:col>
      <xdr:colOff>44450</xdr:colOff>
      <xdr:row>68</xdr:row>
      <xdr:rowOff>7620</xdr:rowOff>
    </xdr:to>
    <xdr:sp macro="" textlink="">
      <xdr:nvSpPr>
        <xdr:cNvPr id="349" name="楕円 348"/>
        <xdr:cNvSpPr/>
      </xdr:nvSpPr>
      <xdr:spPr>
        <a:xfrm>
          <a:off x="15240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163847</xdr:rowOff>
    </xdr:from>
    <xdr:ext cx="762000" cy="259045"/>
    <xdr:sp macro="" textlink="">
      <xdr:nvSpPr>
        <xdr:cNvPr id="350" name="テキスト ボックス 349"/>
        <xdr:cNvSpPr txBox="1"/>
      </xdr:nvSpPr>
      <xdr:spPr>
        <a:xfrm>
          <a:off x="14909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74023</xdr:rowOff>
    </xdr:from>
    <xdr:to>
      <xdr:col>68</xdr:col>
      <xdr:colOff>203200</xdr:colOff>
      <xdr:row>68</xdr:row>
      <xdr:rowOff>4173</xdr:rowOff>
    </xdr:to>
    <xdr:sp macro="" textlink="">
      <xdr:nvSpPr>
        <xdr:cNvPr id="351" name="楕円 350"/>
        <xdr:cNvSpPr/>
      </xdr:nvSpPr>
      <xdr:spPr>
        <a:xfrm>
          <a:off x="14351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160400</xdr:rowOff>
    </xdr:from>
    <xdr:ext cx="762000" cy="259045"/>
    <xdr:sp macro="" textlink="">
      <xdr:nvSpPr>
        <xdr:cNvPr id="352" name="テキスト ボックス 351"/>
        <xdr:cNvSpPr txBox="1"/>
      </xdr:nvSpPr>
      <xdr:spPr>
        <a:xfrm>
          <a:off x="14020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13698</xdr:rowOff>
    </xdr:from>
    <xdr:to>
      <xdr:col>64</xdr:col>
      <xdr:colOff>152400</xdr:colOff>
      <xdr:row>67</xdr:row>
      <xdr:rowOff>115298</xdr:rowOff>
    </xdr:to>
    <xdr:sp macro="" textlink="">
      <xdr:nvSpPr>
        <xdr:cNvPr id="353" name="楕円 352"/>
        <xdr:cNvSpPr/>
      </xdr:nvSpPr>
      <xdr:spPr>
        <a:xfrm>
          <a:off x="13462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100075</xdr:rowOff>
    </xdr:from>
    <xdr:ext cx="762000" cy="259045"/>
    <xdr:sp macro="" textlink="">
      <xdr:nvSpPr>
        <xdr:cNvPr id="354" name="テキスト ボックス 353"/>
        <xdr:cNvSpPr txBox="1"/>
      </xdr:nvSpPr>
      <xdr:spPr>
        <a:xfrm>
          <a:off x="13131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公債費負担適正化計画に基づき新規発行債を抑制してきたことにより年々公債費が減少し，比率が順調に改善してき</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類似団体及び県の平均値を下回った</a:t>
          </a:r>
          <a:r>
            <a:rPr kumimoji="1" lang="ja-JP" altLang="en-US" sz="1100" b="0" i="0" baseline="0">
              <a:solidFill>
                <a:schemeClr val="dk1"/>
              </a:solidFill>
              <a:effectLst/>
              <a:latin typeface="+mn-lt"/>
              <a:ea typeface="+mn-ea"/>
              <a:cs typeface="+mn-cs"/>
            </a:rPr>
            <a:t>ものの，前年度と比較し０．３ポイント悪化した</a:t>
          </a:r>
          <a:r>
            <a:rPr kumimoji="1" lang="ja-JP" altLang="ja-JP" sz="1100" b="0" i="0" baseline="0">
              <a:solidFill>
                <a:schemeClr val="dk1"/>
              </a:solidFill>
              <a:effectLst/>
              <a:latin typeface="+mn-lt"/>
              <a:ea typeface="+mn-ea"/>
              <a:cs typeface="+mn-cs"/>
            </a:rPr>
            <a:t>。</a:t>
          </a:r>
          <a:r>
            <a:rPr kumimoji="1" lang="ja-JP" altLang="ja-JP" sz="1100" b="0" i="0" baseline="0">
              <a:solidFill>
                <a:srgbClr val="FF0000"/>
              </a:solidFill>
              <a:effectLst/>
              <a:latin typeface="+mn-lt"/>
              <a:ea typeface="+mn-ea"/>
              <a:cs typeface="+mn-cs"/>
            </a:rPr>
            <a:t>普通交付税の縮減期間も終わり，</a:t>
          </a:r>
          <a:r>
            <a:rPr kumimoji="1" lang="ja-JP" altLang="ja-JP" sz="1100" b="0" i="0" baseline="0">
              <a:solidFill>
                <a:schemeClr val="dk1"/>
              </a:solidFill>
              <a:effectLst/>
              <a:latin typeface="+mn-lt"/>
              <a:ea typeface="+mn-ea"/>
              <a:cs typeface="+mn-cs"/>
            </a:rPr>
            <a:t>改善が難しくなりつつあるが，今後においても新規発行債の抑制などにより比率の低下に努める。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7" name="直線コネクタ 386"/>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62654</xdr:rowOff>
    </xdr:to>
    <xdr:cxnSp macro="">
      <xdr:nvCxnSpPr>
        <xdr:cNvPr id="390" name="直線コネクタ 389"/>
        <xdr:cNvCxnSpPr/>
      </xdr:nvCxnSpPr>
      <xdr:spPr>
        <a:xfrm flipV="1">
          <a:off x="15290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102870</xdr:rowOff>
    </xdr:to>
    <xdr:cxnSp macro="">
      <xdr:nvCxnSpPr>
        <xdr:cNvPr id="393" name="直線コネクタ 392"/>
        <xdr:cNvCxnSpPr/>
      </xdr:nvCxnSpPr>
      <xdr:spPr>
        <a:xfrm flipV="1">
          <a:off x="14401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151130</xdr:rowOff>
    </xdr:to>
    <xdr:cxnSp macro="">
      <xdr:nvCxnSpPr>
        <xdr:cNvPr id="396" name="直線コネクタ 395"/>
        <xdr:cNvCxnSpPr/>
      </xdr:nvCxnSpPr>
      <xdr:spPr>
        <a:xfrm flipV="1">
          <a:off x="13512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6" name="楕円 405"/>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7"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8" name="楕円 407"/>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9" name="テキスト ボックス 408"/>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10" name="楕円 409"/>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11" name="テキスト ボックス 410"/>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12" name="楕円 41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3" name="テキスト ボックス 41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4" name="楕円 413"/>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5" name="テキスト ボックス 414"/>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人件費が</a:t>
          </a:r>
          <a:r>
            <a:rPr kumimoji="1" lang="ja-JP" altLang="en-US" sz="1100" b="0" i="0" baseline="0">
              <a:solidFill>
                <a:schemeClr val="dk1"/>
              </a:solidFill>
              <a:effectLst/>
              <a:latin typeface="+mn-lt"/>
              <a:ea typeface="+mn-ea"/>
              <a:cs typeface="+mn-cs"/>
            </a:rPr>
            <a:t>２９．７</a:t>
          </a:r>
          <a:r>
            <a:rPr kumimoji="1" lang="ja-JP" altLang="ja-JP" sz="1100" b="0" i="0" baseline="0">
              <a:solidFill>
                <a:schemeClr val="dk1"/>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41</xdr:row>
      <xdr:rowOff>8890</xdr:rowOff>
    </xdr:to>
    <xdr:cxnSp macro="">
      <xdr:nvCxnSpPr>
        <xdr:cNvPr id="66" name="直線コネクタ 65"/>
        <xdr:cNvCxnSpPr/>
      </xdr:nvCxnSpPr>
      <xdr:spPr>
        <a:xfrm flipV="1">
          <a:off x="3987800" y="67716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1270</xdr:rowOff>
    </xdr:from>
    <xdr:to>
      <xdr:col>19</xdr:col>
      <xdr:colOff>187325</xdr:colOff>
      <xdr:row>41</xdr:row>
      <xdr:rowOff>8890</xdr:rowOff>
    </xdr:to>
    <xdr:cxnSp macro="">
      <xdr:nvCxnSpPr>
        <xdr:cNvPr id="69" name="直線コネクタ 68"/>
        <xdr:cNvCxnSpPr/>
      </xdr:nvCxnSpPr>
      <xdr:spPr>
        <a:xfrm>
          <a:off x="3098800" y="703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1270</xdr:rowOff>
    </xdr:to>
    <xdr:cxnSp macro="">
      <xdr:nvCxnSpPr>
        <xdr:cNvPr id="72" name="直線コネクタ 71"/>
        <xdr:cNvCxnSpPr/>
      </xdr:nvCxnSpPr>
      <xdr:spPr>
        <a:xfrm>
          <a:off x="2209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104140</xdr:rowOff>
    </xdr:to>
    <xdr:cxnSp macro="">
      <xdr:nvCxnSpPr>
        <xdr:cNvPr id="75" name="直線コネクタ 74"/>
        <xdr:cNvCxnSpPr/>
      </xdr:nvCxnSpPr>
      <xdr:spPr>
        <a:xfrm>
          <a:off x="1320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129540</xdr:rowOff>
    </xdr:from>
    <xdr:to>
      <xdr:col>20</xdr:col>
      <xdr:colOff>38100</xdr:colOff>
      <xdr:row>41</xdr:row>
      <xdr:rowOff>59690</xdr:rowOff>
    </xdr:to>
    <xdr:sp macro="" textlink="">
      <xdr:nvSpPr>
        <xdr:cNvPr id="87" name="楕円 86"/>
        <xdr:cNvSpPr/>
      </xdr:nvSpPr>
      <xdr:spPr>
        <a:xfrm>
          <a:off x="393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44467</xdr:rowOff>
    </xdr:from>
    <xdr:ext cx="736600" cy="259045"/>
    <xdr:sp macro="" textlink="">
      <xdr:nvSpPr>
        <xdr:cNvPr id="88" name="テキスト ボックス 87"/>
        <xdr:cNvSpPr txBox="1"/>
      </xdr:nvSpPr>
      <xdr:spPr>
        <a:xfrm>
          <a:off x="3606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9" name="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物件費は１</a:t>
          </a:r>
          <a:r>
            <a:rPr kumimoji="1" lang="ja-JP" altLang="en-US" sz="1100" b="0" i="0" baseline="0">
              <a:solidFill>
                <a:schemeClr val="dk1"/>
              </a:solidFill>
              <a:effectLst/>
              <a:latin typeface="+mn-lt"/>
              <a:ea typeface="+mn-ea"/>
              <a:cs typeface="+mn-cs"/>
            </a:rPr>
            <a:t>０．６</a:t>
          </a:r>
          <a:r>
            <a:rPr kumimoji="1" lang="ja-JP" altLang="ja-JP" sz="1100" b="0" i="0" baseline="0">
              <a:solidFill>
                <a:schemeClr val="dk1"/>
              </a:solidFill>
              <a:effectLst/>
              <a:latin typeface="+mn-lt"/>
              <a:ea typeface="+mn-ea"/>
              <a:cs typeface="+mn-cs"/>
            </a:rPr>
            <a:t>％と類似団体の中では低い水準にあるが，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114300</xdr:rowOff>
    </xdr:to>
    <xdr:cxnSp macro="">
      <xdr:nvCxnSpPr>
        <xdr:cNvPr id="127" name="直線コネクタ 126"/>
        <xdr:cNvCxnSpPr/>
      </xdr:nvCxnSpPr>
      <xdr:spPr>
        <a:xfrm flipV="1">
          <a:off x="15671800" y="2425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114300</xdr:rowOff>
    </xdr:to>
    <xdr:cxnSp macro="">
      <xdr:nvCxnSpPr>
        <xdr:cNvPr id="130" name="直線コネクタ 129"/>
        <xdr:cNvCxnSpPr/>
      </xdr:nvCxnSpPr>
      <xdr:spPr>
        <a:xfrm>
          <a:off x="14782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14</xdr:row>
      <xdr:rowOff>114300</xdr:rowOff>
    </xdr:to>
    <xdr:cxnSp macro="">
      <xdr:nvCxnSpPr>
        <xdr:cNvPr id="133" name="直線コネクタ 132"/>
        <xdr:cNvCxnSpPr/>
      </xdr:nvCxnSpPr>
      <xdr:spPr>
        <a:xfrm>
          <a:off x="13893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76200</xdr:rowOff>
    </xdr:from>
    <xdr:to>
      <xdr:col>69</xdr:col>
      <xdr:colOff>92075</xdr:colOff>
      <xdr:row>14</xdr:row>
      <xdr:rowOff>114300</xdr:rowOff>
    </xdr:to>
    <xdr:cxnSp macro="">
      <xdr:nvCxnSpPr>
        <xdr:cNvPr id="136" name="直線コネクタ 135"/>
        <xdr:cNvCxnSpPr/>
      </xdr:nvCxnSpPr>
      <xdr:spPr>
        <a:xfrm>
          <a:off x="13004800" y="247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146050</xdr:rowOff>
    </xdr:from>
    <xdr:to>
      <xdr:col>82</xdr:col>
      <xdr:colOff>158750</xdr:colOff>
      <xdr:row>14</xdr:row>
      <xdr:rowOff>76200</xdr:rowOff>
    </xdr:to>
    <xdr:sp macro="" textlink="">
      <xdr:nvSpPr>
        <xdr:cNvPr id="146" name="楕円 145"/>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7"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8" name="楕円 147"/>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9" name="テキスト ボックス 148"/>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4" name="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5" name="テキスト ボックス 154"/>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扶助費が</a:t>
          </a:r>
          <a:r>
            <a:rPr kumimoji="1" lang="ja-JP" altLang="en-US" sz="1100" b="0" i="0" baseline="0">
              <a:solidFill>
                <a:schemeClr val="dk1"/>
              </a:solidFill>
              <a:effectLst/>
              <a:latin typeface="+mn-lt"/>
              <a:ea typeface="+mn-ea"/>
              <a:cs typeface="+mn-cs"/>
            </a:rPr>
            <a:t>８．３</a:t>
          </a:r>
          <a:r>
            <a:rPr kumimoji="1" lang="ja-JP" altLang="ja-JP" sz="1100" b="0" i="0" baseline="0">
              <a:solidFill>
                <a:schemeClr val="dk1"/>
              </a:solidFill>
              <a:effectLst/>
              <a:latin typeface="+mn-lt"/>
              <a:ea typeface="+mn-ea"/>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69850</xdr:rowOff>
    </xdr:to>
    <xdr:cxnSp macro="">
      <xdr:nvCxnSpPr>
        <xdr:cNvPr id="188" name="直線コネクタ 187"/>
        <xdr:cNvCxnSpPr/>
      </xdr:nvCxnSpPr>
      <xdr:spPr>
        <a:xfrm flipV="1">
          <a:off x="3987800" y="9899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69850</xdr:rowOff>
    </xdr:to>
    <xdr:cxnSp macro="">
      <xdr:nvCxnSpPr>
        <xdr:cNvPr id="191" name="直線コネクタ 190"/>
        <xdr:cNvCxnSpPr/>
      </xdr:nvCxnSpPr>
      <xdr:spPr>
        <a:xfrm>
          <a:off x="3098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94" name="直線コネクタ 193"/>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197" name="直線コネクタ 196"/>
        <xdr:cNvCxnSpPr/>
      </xdr:nvCxnSpPr>
      <xdr:spPr>
        <a:xfrm>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 １</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％のうち繰出金が１</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％と大きな割合を占めている。平成２９年度から</a:t>
          </a:r>
          <a:r>
            <a:rPr kumimoji="1" lang="ja-JP" altLang="ja-JP" sz="1100" b="0" i="0" baseline="0">
              <a:solidFill>
                <a:schemeClr val="dk1"/>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chemeClr val="dk1"/>
              </a:solidFill>
              <a:effectLst/>
              <a:latin typeface="+mn-lt"/>
              <a:ea typeface="+mn-ea"/>
              <a:cs typeface="+mn-cs"/>
            </a:rPr>
            <a:t>の減の影響が大きい。今後においては，特別会計についても財政健全化を図り，繰出基準に基づく適正な繰出に努める。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20865</xdr:rowOff>
    </xdr:to>
    <xdr:cxnSp macro="">
      <xdr:nvCxnSpPr>
        <xdr:cNvPr id="251" name="直線コネクタ 250"/>
        <xdr:cNvCxnSpPr/>
      </xdr:nvCxnSpPr>
      <xdr:spPr>
        <a:xfrm flipV="1">
          <a:off x="15671800" y="10005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42635</xdr:rowOff>
    </xdr:to>
    <xdr:cxnSp macro="">
      <xdr:nvCxnSpPr>
        <xdr:cNvPr id="254" name="直線コネクタ 253"/>
        <xdr:cNvCxnSpPr/>
      </xdr:nvCxnSpPr>
      <xdr:spPr>
        <a:xfrm flipV="1">
          <a:off x="14782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59</xdr:row>
      <xdr:rowOff>42635</xdr:rowOff>
    </xdr:to>
    <xdr:cxnSp macro="">
      <xdr:nvCxnSpPr>
        <xdr:cNvPr id="257" name="直線コネクタ 256"/>
        <xdr:cNvCxnSpPr/>
      </xdr:nvCxnSpPr>
      <xdr:spPr>
        <a:xfrm>
          <a:off x="13893800" y="10092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148772</xdr:rowOff>
    </xdr:to>
    <xdr:cxnSp macro="">
      <xdr:nvCxnSpPr>
        <xdr:cNvPr id="260" name="直線コネクタ 259"/>
        <xdr:cNvCxnSpPr/>
      </xdr:nvCxnSpPr>
      <xdr:spPr>
        <a:xfrm>
          <a:off x="13004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2" name="楕円 271"/>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3" name="テキスト ボックス 272"/>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4" name="楕円 273"/>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5" name="テキスト ボックス 274"/>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補助費等が４．</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122428</xdr:rowOff>
    </xdr:to>
    <xdr:cxnSp macro="">
      <xdr:nvCxnSpPr>
        <xdr:cNvPr id="309" name="直線コネクタ 308"/>
        <xdr:cNvCxnSpPr/>
      </xdr:nvCxnSpPr>
      <xdr:spPr>
        <a:xfrm flipV="1">
          <a:off x="15671800" y="5942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140716</xdr:rowOff>
    </xdr:to>
    <xdr:cxnSp macro="">
      <xdr:nvCxnSpPr>
        <xdr:cNvPr id="312" name="直線コネクタ 311"/>
        <xdr:cNvCxnSpPr/>
      </xdr:nvCxnSpPr>
      <xdr:spPr>
        <a:xfrm flipV="1">
          <a:off x="14782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5" name="直線コネクタ 314"/>
        <xdr:cNvCxnSpPr/>
      </xdr:nvCxnSpPr>
      <xdr:spPr>
        <a:xfrm>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8" name="直線コネクタ 317"/>
        <xdr:cNvCxnSpPr/>
      </xdr:nvCxnSpPr>
      <xdr:spPr>
        <a:xfrm flipV="1">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8" name="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0" name="楕円 329"/>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1" name="テキスト ボックス 330"/>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2" name="楕円 331"/>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3" name="テキスト ボックス 332"/>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4" name="楕円 333"/>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5" name="テキスト ボックス 33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6" name="楕円 335"/>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7" name="テキスト ボックス 336"/>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１％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147574</xdr:rowOff>
    </xdr:to>
    <xdr:cxnSp macro="">
      <xdr:nvCxnSpPr>
        <xdr:cNvPr id="368" name="直線コネクタ 367"/>
        <xdr:cNvCxnSpPr/>
      </xdr:nvCxnSpPr>
      <xdr:spPr>
        <a:xfrm flipV="1">
          <a:off x="3987800" y="136006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3556</xdr:rowOff>
    </xdr:to>
    <xdr:cxnSp macro="">
      <xdr:nvCxnSpPr>
        <xdr:cNvPr id="371" name="直線コネクタ 370"/>
        <xdr:cNvCxnSpPr/>
      </xdr:nvCxnSpPr>
      <xdr:spPr>
        <a:xfrm flipV="1">
          <a:off x="3098800" y="1369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94996</xdr:rowOff>
    </xdr:to>
    <xdr:cxnSp macro="">
      <xdr:nvCxnSpPr>
        <xdr:cNvPr id="374" name="直線コネクタ 373"/>
        <xdr:cNvCxnSpPr/>
      </xdr:nvCxnSpPr>
      <xdr:spPr>
        <a:xfrm flipV="1">
          <a:off x="2209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94996</xdr:rowOff>
    </xdr:from>
    <xdr:to>
      <xdr:col>11</xdr:col>
      <xdr:colOff>9525</xdr:colOff>
      <xdr:row>80</xdr:row>
      <xdr:rowOff>168148</xdr:rowOff>
    </xdr:to>
    <xdr:cxnSp macro="">
      <xdr:nvCxnSpPr>
        <xdr:cNvPr id="377" name="直線コネクタ 376"/>
        <xdr:cNvCxnSpPr/>
      </xdr:nvCxnSpPr>
      <xdr:spPr>
        <a:xfrm flipV="1">
          <a:off x="1320800" y="13810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7" name="楕円 386"/>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8"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9" name="楕円 388"/>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90" name="テキスト ボックス 389"/>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91" name="楕円 390"/>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92" name="テキスト ボックス 391"/>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3" name="楕円 392"/>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4" name="テキスト ボックス 393"/>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117348</xdr:rowOff>
    </xdr:from>
    <xdr:to>
      <xdr:col>6</xdr:col>
      <xdr:colOff>171450</xdr:colOff>
      <xdr:row>81</xdr:row>
      <xdr:rowOff>47498</xdr:rowOff>
    </xdr:to>
    <xdr:sp macro="" textlink="">
      <xdr:nvSpPr>
        <xdr:cNvPr id="395" name="楕円 394"/>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32275</xdr:rowOff>
    </xdr:from>
    <xdr:ext cx="762000" cy="259045"/>
    <xdr:sp macro="" textlink="">
      <xdr:nvSpPr>
        <xdr:cNvPr id="396" name="テキスト ボックス 395"/>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年々扶助費が増加傾向にあり，経常収支比率を悪化させる要因となっている。</a:t>
          </a:r>
          <a:r>
            <a:rPr lang="ja-JP" altLang="ja-JP" sz="1100" b="0" i="0" baseline="0">
              <a:solidFill>
                <a:schemeClr val="dk1"/>
              </a:solidFill>
              <a:effectLst/>
              <a:latin typeface="+mn-lt"/>
              <a:ea typeface="+mn-ea"/>
              <a:cs typeface="+mn-cs"/>
            </a:rPr>
            <a:t>今後においても，特別会計の財政健全化や物件費等の抑制等により経常経費の節減に努める。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77</xdr:row>
      <xdr:rowOff>88137</xdr:rowOff>
    </xdr:to>
    <xdr:cxnSp macro="">
      <xdr:nvCxnSpPr>
        <xdr:cNvPr id="427" name="直線コネクタ 426"/>
        <xdr:cNvCxnSpPr/>
      </xdr:nvCxnSpPr>
      <xdr:spPr>
        <a:xfrm flipV="1">
          <a:off x="15671800" y="12965176"/>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88137</xdr:rowOff>
    </xdr:to>
    <xdr:cxnSp macro="">
      <xdr:nvCxnSpPr>
        <xdr:cNvPr id="430" name="直線コネクタ 429"/>
        <xdr:cNvCxnSpPr/>
      </xdr:nvCxnSpPr>
      <xdr:spPr>
        <a:xfrm>
          <a:off x="14782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65278</xdr:rowOff>
    </xdr:to>
    <xdr:cxnSp macro="">
      <xdr:nvCxnSpPr>
        <xdr:cNvPr id="433" name="直線コネクタ 432"/>
        <xdr:cNvCxnSpPr/>
      </xdr:nvCxnSpPr>
      <xdr:spPr>
        <a:xfrm>
          <a:off x="13893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149861</xdr:rowOff>
    </xdr:to>
    <xdr:cxnSp macro="">
      <xdr:nvCxnSpPr>
        <xdr:cNvPr id="436" name="直線コネクタ 435"/>
        <xdr:cNvCxnSpPr/>
      </xdr:nvCxnSpPr>
      <xdr:spPr>
        <a:xfrm>
          <a:off x="13004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6" name="楕円 445"/>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7"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49" name="テキスト ボックス 448"/>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1" name="テキスト ボックス 450"/>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2" name="楕円 451"/>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3" name="テキスト ボックス 452"/>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4" name="楕円 453"/>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5" name="テキスト ボックス 454"/>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152108</xdr:rowOff>
    </xdr:from>
    <xdr:to>
      <xdr:col>29</xdr:col>
      <xdr:colOff>127000</xdr:colOff>
      <xdr:row>11</xdr:row>
      <xdr:rowOff>153194</xdr:rowOff>
    </xdr:to>
    <xdr:cxnSp macro="">
      <xdr:nvCxnSpPr>
        <xdr:cNvPr id="50" name="直線コネクタ 49"/>
        <xdr:cNvCxnSpPr/>
      </xdr:nvCxnSpPr>
      <xdr:spPr bwMode="auto">
        <a:xfrm flipV="1">
          <a:off x="5003800" y="2085683"/>
          <a:ext cx="6477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153194</xdr:rowOff>
    </xdr:from>
    <xdr:to>
      <xdr:col>26</xdr:col>
      <xdr:colOff>50800</xdr:colOff>
      <xdr:row>12</xdr:row>
      <xdr:rowOff>57925</xdr:rowOff>
    </xdr:to>
    <xdr:cxnSp macro="">
      <xdr:nvCxnSpPr>
        <xdr:cNvPr id="53" name="直線コネクタ 52"/>
        <xdr:cNvCxnSpPr/>
      </xdr:nvCxnSpPr>
      <xdr:spPr bwMode="auto">
        <a:xfrm flipV="1">
          <a:off x="4305300" y="2086769"/>
          <a:ext cx="698500" cy="7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57925</xdr:rowOff>
    </xdr:from>
    <xdr:to>
      <xdr:col>22</xdr:col>
      <xdr:colOff>114300</xdr:colOff>
      <xdr:row>12</xdr:row>
      <xdr:rowOff>123247</xdr:rowOff>
    </xdr:to>
    <xdr:cxnSp macro="">
      <xdr:nvCxnSpPr>
        <xdr:cNvPr id="56" name="直線コネクタ 55"/>
        <xdr:cNvCxnSpPr/>
      </xdr:nvCxnSpPr>
      <xdr:spPr bwMode="auto">
        <a:xfrm flipV="1">
          <a:off x="3606800" y="2162950"/>
          <a:ext cx="698500" cy="6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123247</xdr:rowOff>
    </xdr:from>
    <xdr:to>
      <xdr:col>18</xdr:col>
      <xdr:colOff>177800</xdr:colOff>
      <xdr:row>13</xdr:row>
      <xdr:rowOff>2261</xdr:rowOff>
    </xdr:to>
    <xdr:cxnSp macro="">
      <xdr:nvCxnSpPr>
        <xdr:cNvPr id="59" name="直線コネクタ 58"/>
        <xdr:cNvCxnSpPr/>
      </xdr:nvCxnSpPr>
      <xdr:spPr bwMode="auto">
        <a:xfrm flipV="1">
          <a:off x="2908300" y="2228272"/>
          <a:ext cx="698500" cy="5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101308</xdr:rowOff>
    </xdr:from>
    <xdr:to>
      <xdr:col>29</xdr:col>
      <xdr:colOff>177800</xdr:colOff>
      <xdr:row>12</xdr:row>
      <xdr:rowOff>31458</xdr:rowOff>
    </xdr:to>
    <xdr:sp macro="" textlink="">
      <xdr:nvSpPr>
        <xdr:cNvPr id="69" name="楕円 68"/>
        <xdr:cNvSpPr/>
      </xdr:nvSpPr>
      <xdr:spPr bwMode="auto">
        <a:xfrm>
          <a:off x="5600700" y="203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47985</xdr:rowOff>
    </xdr:from>
    <xdr:ext cx="762000" cy="259045"/>
    <xdr:sp macro="" textlink="">
      <xdr:nvSpPr>
        <xdr:cNvPr id="70" name="人口1人当たり決算額の推移該当値テキスト130"/>
        <xdr:cNvSpPr txBox="1"/>
      </xdr:nvSpPr>
      <xdr:spPr>
        <a:xfrm>
          <a:off x="5740400" y="198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102394</xdr:rowOff>
    </xdr:from>
    <xdr:to>
      <xdr:col>26</xdr:col>
      <xdr:colOff>101600</xdr:colOff>
      <xdr:row>12</xdr:row>
      <xdr:rowOff>32544</xdr:rowOff>
    </xdr:to>
    <xdr:sp macro="" textlink="">
      <xdr:nvSpPr>
        <xdr:cNvPr id="71" name="楕円 70"/>
        <xdr:cNvSpPr/>
      </xdr:nvSpPr>
      <xdr:spPr bwMode="auto">
        <a:xfrm>
          <a:off x="4953000" y="20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42721</xdr:rowOff>
    </xdr:from>
    <xdr:ext cx="736600" cy="259045"/>
    <xdr:sp macro="" textlink="">
      <xdr:nvSpPr>
        <xdr:cNvPr id="72" name="テキスト ボックス 71"/>
        <xdr:cNvSpPr txBox="1"/>
      </xdr:nvSpPr>
      <xdr:spPr>
        <a:xfrm>
          <a:off x="4622800" y="180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7125</xdr:rowOff>
    </xdr:from>
    <xdr:to>
      <xdr:col>22</xdr:col>
      <xdr:colOff>165100</xdr:colOff>
      <xdr:row>12</xdr:row>
      <xdr:rowOff>108725</xdr:rowOff>
    </xdr:to>
    <xdr:sp macro="" textlink="">
      <xdr:nvSpPr>
        <xdr:cNvPr id="73" name="楕円 72"/>
        <xdr:cNvSpPr/>
      </xdr:nvSpPr>
      <xdr:spPr bwMode="auto">
        <a:xfrm>
          <a:off x="4254500" y="211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118902</xdr:rowOff>
    </xdr:from>
    <xdr:ext cx="762000" cy="259045"/>
    <xdr:sp macro="" textlink="">
      <xdr:nvSpPr>
        <xdr:cNvPr id="74" name="テキスト ボックス 73"/>
        <xdr:cNvSpPr txBox="1"/>
      </xdr:nvSpPr>
      <xdr:spPr>
        <a:xfrm>
          <a:off x="3924300" y="18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72447</xdr:rowOff>
    </xdr:from>
    <xdr:to>
      <xdr:col>19</xdr:col>
      <xdr:colOff>38100</xdr:colOff>
      <xdr:row>13</xdr:row>
      <xdr:rowOff>2597</xdr:rowOff>
    </xdr:to>
    <xdr:sp macro="" textlink="">
      <xdr:nvSpPr>
        <xdr:cNvPr id="75" name="楕円 74"/>
        <xdr:cNvSpPr/>
      </xdr:nvSpPr>
      <xdr:spPr bwMode="auto">
        <a:xfrm>
          <a:off x="3556000" y="2177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12774</xdr:rowOff>
    </xdr:from>
    <xdr:ext cx="762000" cy="259045"/>
    <xdr:sp macro="" textlink="">
      <xdr:nvSpPr>
        <xdr:cNvPr id="76" name="テキスト ボックス 75"/>
        <xdr:cNvSpPr txBox="1"/>
      </xdr:nvSpPr>
      <xdr:spPr>
        <a:xfrm>
          <a:off x="3225800" y="194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122911</xdr:rowOff>
    </xdr:from>
    <xdr:to>
      <xdr:col>15</xdr:col>
      <xdr:colOff>101600</xdr:colOff>
      <xdr:row>13</xdr:row>
      <xdr:rowOff>53061</xdr:rowOff>
    </xdr:to>
    <xdr:sp macro="" textlink="">
      <xdr:nvSpPr>
        <xdr:cNvPr id="77" name="楕円 76"/>
        <xdr:cNvSpPr/>
      </xdr:nvSpPr>
      <xdr:spPr bwMode="auto">
        <a:xfrm>
          <a:off x="2857500" y="222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63238</xdr:rowOff>
    </xdr:from>
    <xdr:ext cx="762000" cy="259045"/>
    <xdr:sp macro="" textlink="">
      <xdr:nvSpPr>
        <xdr:cNvPr id="78" name="テキスト ボックス 77"/>
        <xdr:cNvSpPr txBox="1"/>
      </xdr:nvSpPr>
      <xdr:spPr>
        <a:xfrm>
          <a:off x="2527300" y="19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76675</xdr:rowOff>
    </xdr:from>
    <xdr:to>
      <xdr:col>29</xdr:col>
      <xdr:colOff>127000</xdr:colOff>
      <xdr:row>35</xdr:row>
      <xdr:rowOff>225069</xdr:rowOff>
    </xdr:to>
    <xdr:cxnSp macro="">
      <xdr:nvCxnSpPr>
        <xdr:cNvPr id="113" name="直線コネクタ 112"/>
        <xdr:cNvCxnSpPr/>
      </xdr:nvCxnSpPr>
      <xdr:spPr bwMode="auto">
        <a:xfrm flipV="1">
          <a:off x="5003800" y="6687025"/>
          <a:ext cx="647700" cy="1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225069</xdr:rowOff>
    </xdr:from>
    <xdr:to>
      <xdr:col>26</xdr:col>
      <xdr:colOff>50800</xdr:colOff>
      <xdr:row>35</xdr:row>
      <xdr:rowOff>273957</xdr:rowOff>
    </xdr:to>
    <xdr:cxnSp macro="">
      <xdr:nvCxnSpPr>
        <xdr:cNvPr id="116" name="直線コネクタ 115"/>
        <xdr:cNvCxnSpPr/>
      </xdr:nvCxnSpPr>
      <xdr:spPr bwMode="auto">
        <a:xfrm flipV="1">
          <a:off x="4305300" y="6835419"/>
          <a:ext cx="6985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225527</xdr:rowOff>
    </xdr:from>
    <xdr:to>
      <xdr:col>22</xdr:col>
      <xdr:colOff>114300</xdr:colOff>
      <xdr:row>35</xdr:row>
      <xdr:rowOff>273957</xdr:rowOff>
    </xdr:to>
    <xdr:cxnSp macro="">
      <xdr:nvCxnSpPr>
        <xdr:cNvPr id="119" name="直線コネクタ 118"/>
        <xdr:cNvCxnSpPr/>
      </xdr:nvCxnSpPr>
      <xdr:spPr bwMode="auto">
        <a:xfrm>
          <a:off x="3606800" y="6835877"/>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206977</xdr:rowOff>
    </xdr:from>
    <xdr:to>
      <xdr:col>18</xdr:col>
      <xdr:colOff>177800</xdr:colOff>
      <xdr:row>35</xdr:row>
      <xdr:rowOff>225527</xdr:rowOff>
    </xdr:to>
    <xdr:cxnSp macro="">
      <xdr:nvCxnSpPr>
        <xdr:cNvPr id="122" name="直線コネクタ 121"/>
        <xdr:cNvCxnSpPr/>
      </xdr:nvCxnSpPr>
      <xdr:spPr bwMode="auto">
        <a:xfrm>
          <a:off x="2908300" y="6817327"/>
          <a:ext cx="698500" cy="1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25875</xdr:rowOff>
    </xdr:from>
    <xdr:to>
      <xdr:col>29</xdr:col>
      <xdr:colOff>177800</xdr:colOff>
      <xdr:row>35</xdr:row>
      <xdr:rowOff>127475</xdr:rowOff>
    </xdr:to>
    <xdr:sp macro="" textlink="">
      <xdr:nvSpPr>
        <xdr:cNvPr id="132" name="楕円 131"/>
        <xdr:cNvSpPr/>
      </xdr:nvSpPr>
      <xdr:spPr bwMode="auto">
        <a:xfrm>
          <a:off x="5600700" y="663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213852</xdr:rowOff>
    </xdr:from>
    <xdr:ext cx="762000" cy="259045"/>
    <xdr:sp macro="" textlink="">
      <xdr:nvSpPr>
        <xdr:cNvPr id="133" name="人口1人当たり決算額の推移該当値テキスト445"/>
        <xdr:cNvSpPr txBox="1"/>
      </xdr:nvSpPr>
      <xdr:spPr>
        <a:xfrm>
          <a:off x="5740400" y="64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174269</xdr:rowOff>
    </xdr:from>
    <xdr:to>
      <xdr:col>26</xdr:col>
      <xdr:colOff>101600</xdr:colOff>
      <xdr:row>35</xdr:row>
      <xdr:rowOff>275869</xdr:rowOff>
    </xdr:to>
    <xdr:sp macro="" textlink="">
      <xdr:nvSpPr>
        <xdr:cNvPr id="134" name="楕円 133"/>
        <xdr:cNvSpPr/>
      </xdr:nvSpPr>
      <xdr:spPr bwMode="auto">
        <a:xfrm>
          <a:off x="4953000" y="678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286046</xdr:rowOff>
    </xdr:from>
    <xdr:ext cx="736600" cy="259045"/>
    <xdr:sp macro="" textlink="">
      <xdr:nvSpPr>
        <xdr:cNvPr id="135" name="テキスト ボックス 134"/>
        <xdr:cNvSpPr txBox="1"/>
      </xdr:nvSpPr>
      <xdr:spPr>
        <a:xfrm>
          <a:off x="4622800" y="6553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223157</xdr:rowOff>
    </xdr:from>
    <xdr:to>
      <xdr:col>22</xdr:col>
      <xdr:colOff>165100</xdr:colOff>
      <xdr:row>35</xdr:row>
      <xdr:rowOff>324757</xdr:rowOff>
    </xdr:to>
    <xdr:sp macro="" textlink="">
      <xdr:nvSpPr>
        <xdr:cNvPr id="136" name="楕円 135"/>
        <xdr:cNvSpPr/>
      </xdr:nvSpPr>
      <xdr:spPr bwMode="auto">
        <a:xfrm>
          <a:off x="4254500" y="683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309534</xdr:rowOff>
    </xdr:from>
    <xdr:ext cx="762000" cy="259045"/>
    <xdr:sp macro="" textlink="">
      <xdr:nvSpPr>
        <xdr:cNvPr id="137" name="テキスト ボックス 136"/>
        <xdr:cNvSpPr txBox="1"/>
      </xdr:nvSpPr>
      <xdr:spPr>
        <a:xfrm>
          <a:off x="3924300" y="691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174727</xdr:rowOff>
    </xdr:from>
    <xdr:to>
      <xdr:col>19</xdr:col>
      <xdr:colOff>38100</xdr:colOff>
      <xdr:row>35</xdr:row>
      <xdr:rowOff>276327</xdr:rowOff>
    </xdr:to>
    <xdr:sp macro="" textlink="">
      <xdr:nvSpPr>
        <xdr:cNvPr id="138" name="楕円 137"/>
        <xdr:cNvSpPr/>
      </xdr:nvSpPr>
      <xdr:spPr bwMode="auto">
        <a:xfrm>
          <a:off x="3556000" y="678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261104</xdr:rowOff>
    </xdr:from>
    <xdr:ext cx="762000" cy="259045"/>
    <xdr:sp macro="" textlink="">
      <xdr:nvSpPr>
        <xdr:cNvPr id="139" name="テキスト ボックス 138"/>
        <xdr:cNvSpPr txBox="1"/>
      </xdr:nvSpPr>
      <xdr:spPr>
        <a:xfrm>
          <a:off x="3225800" y="68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156177</xdr:rowOff>
    </xdr:from>
    <xdr:to>
      <xdr:col>15</xdr:col>
      <xdr:colOff>101600</xdr:colOff>
      <xdr:row>35</xdr:row>
      <xdr:rowOff>257777</xdr:rowOff>
    </xdr:to>
    <xdr:sp macro="" textlink="">
      <xdr:nvSpPr>
        <xdr:cNvPr id="140" name="楕円 139"/>
        <xdr:cNvSpPr/>
      </xdr:nvSpPr>
      <xdr:spPr bwMode="auto">
        <a:xfrm>
          <a:off x="2857500" y="676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242554</xdr:rowOff>
    </xdr:from>
    <xdr:ext cx="762000" cy="259045"/>
    <xdr:sp macro="" textlink="">
      <xdr:nvSpPr>
        <xdr:cNvPr id="141" name="テキスト ボックス 140"/>
        <xdr:cNvSpPr txBox="1"/>
      </xdr:nvSpPr>
      <xdr:spPr>
        <a:xfrm>
          <a:off x="2527300" y="68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92706</xdr:rowOff>
    </xdr:from>
    <xdr:to>
      <xdr:col>24</xdr:col>
      <xdr:colOff>63500</xdr:colOff>
      <xdr:row>30</xdr:row>
      <xdr:rowOff>106471</xdr:rowOff>
    </xdr:to>
    <xdr:cxnSp macro="">
      <xdr:nvCxnSpPr>
        <xdr:cNvPr id="63" name="直線コネクタ 62"/>
        <xdr:cNvCxnSpPr/>
      </xdr:nvCxnSpPr>
      <xdr:spPr>
        <a:xfrm>
          <a:off x="3797300" y="5236206"/>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92706</xdr:rowOff>
    </xdr:from>
    <xdr:to>
      <xdr:col>19</xdr:col>
      <xdr:colOff>177800</xdr:colOff>
      <xdr:row>30</xdr:row>
      <xdr:rowOff>145725</xdr:rowOff>
    </xdr:to>
    <xdr:cxnSp macro="">
      <xdr:nvCxnSpPr>
        <xdr:cNvPr id="66" name="直線コネクタ 65"/>
        <xdr:cNvCxnSpPr/>
      </xdr:nvCxnSpPr>
      <xdr:spPr>
        <a:xfrm flipV="1">
          <a:off x="2908300" y="5236206"/>
          <a:ext cx="8890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145725</xdr:rowOff>
    </xdr:from>
    <xdr:to>
      <xdr:col>15</xdr:col>
      <xdr:colOff>50800</xdr:colOff>
      <xdr:row>31</xdr:row>
      <xdr:rowOff>34756</xdr:rowOff>
    </xdr:to>
    <xdr:cxnSp macro="">
      <xdr:nvCxnSpPr>
        <xdr:cNvPr id="69" name="直線コネクタ 68"/>
        <xdr:cNvCxnSpPr/>
      </xdr:nvCxnSpPr>
      <xdr:spPr>
        <a:xfrm flipV="1">
          <a:off x="2019300" y="5289225"/>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34756</xdr:rowOff>
    </xdr:from>
    <xdr:to>
      <xdr:col>10</xdr:col>
      <xdr:colOff>114300</xdr:colOff>
      <xdr:row>31</xdr:row>
      <xdr:rowOff>82860</xdr:rowOff>
    </xdr:to>
    <xdr:cxnSp macro="">
      <xdr:nvCxnSpPr>
        <xdr:cNvPr id="72" name="直線コネクタ 71"/>
        <xdr:cNvCxnSpPr/>
      </xdr:nvCxnSpPr>
      <xdr:spPr>
        <a:xfrm flipV="1">
          <a:off x="1130300" y="534970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55671</xdr:rowOff>
    </xdr:from>
    <xdr:to>
      <xdr:col>24</xdr:col>
      <xdr:colOff>114300</xdr:colOff>
      <xdr:row>30</xdr:row>
      <xdr:rowOff>157271</xdr:rowOff>
    </xdr:to>
    <xdr:sp macro="" textlink="">
      <xdr:nvSpPr>
        <xdr:cNvPr id="82" name="楕円 81"/>
        <xdr:cNvSpPr/>
      </xdr:nvSpPr>
      <xdr:spPr>
        <a:xfrm>
          <a:off x="4584700" y="5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8698</xdr:rowOff>
    </xdr:from>
    <xdr:ext cx="599010" cy="259045"/>
    <xdr:sp macro="" textlink="">
      <xdr:nvSpPr>
        <xdr:cNvPr id="83" name="人件費該当値テキスト"/>
        <xdr:cNvSpPr txBox="1"/>
      </xdr:nvSpPr>
      <xdr:spPr>
        <a:xfrm>
          <a:off x="4686300" y="515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41906</xdr:rowOff>
    </xdr:from>
    <xdr:to>
      <xdr:col>20</xdr:col>
      <xdr:colOff>38100</xdr:colOff>
      <xdr:row>30</xdr:row>
      <xdr:rowOff>143506</xdr:rowOff>
    </xdr:to>
    <xdr:sp macro="" textlink="">
      <xdr:nvSpPr>
        <xdr:cNvPr id="84" name="楕円 83"/>
        <xdr:cNvSpPr/>
      </xdr:nvSpPr>
      <xdr:spPr>
        <a:xfrm>
          <a:off x="37465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160033</xdr:rowOff>
    </xdr:from>
    <xdr:ext cx="599010" cy="259045"/>
    <xdr:sp macro="" textlink="">
      <xdr:nvSpPr>
        <xdr:cNvPr id="85" name="テキスト ボックス 84"/>
        <xdr:cNvSpPr txBox="1"/>
      </xdr:nvSpPr>
      <xdr:spPr>
        <a:xfrm>
          <a:off x="3497795" y="49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94925</xdr:rowOff>
    </xdr:from>
    <xdr:to>
      <xdr:col>15</xdr:col>
      <xdr:colOff>101600</xdr:colOff>
      <xdr:row>31</xdr:row>
      <xdr:rowOff>25075</xdr:rowOff>
    </xdr:to>
    <xdr:sp macro="" textlink="">
      <xdr:nvSpPr>
        <xdr:cNvPr id="86" name="楕円 85"/>
        <xdr:cNvSpPr/>
      </xdr:nvSpPr>
      <xdr:spPr>
        <a:xfrm>
          <a:off x="2857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41602</xdr:rowOff>
    </xdr:from>
    <xdr:ext cx="599010" cy="259045"/>
    <xdr:sp macro="" textlink="">
      <xdr:nvSpPr>
        <xdr:cNvPr id="87" name="テキスト ボックス 86"/>
        <xdr:cNvSpPr txBox="1"/>
      </xdr:nvSpPr>
      <xdr:spPr>
        <a:xfrm>
          <a:off x="2608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155406</xdr:rowOff>
    </xdr:from>
    <xdr:to>
      <xdr:col>10</xdr:col>
      <xdr:colOff>165100</xdr:colOff>
      <xdr:row>31</xdr:row>
      <xdr:rowOff>85556</xdr:rowOff>
    </xdr:to>
    <xdr:sp macro="" textlink="">
      <xdr:nvSpPr>
        <xdr:cNvPr id="88" name="楕円 87"/>
        <xdr:cNvSpPr/>
      </xdr:nvSpPr>
      <xdr:spPr>
        <a:xfrm>
          <a:off x="1968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102083</xdr:rowOff>
    </xdr:from>
    <xdr:ext cx="599010" cy="259045"/>
    <xdr:sp macro="" textlink="">
      <xdr:nvSpPr>
        <xdr:cNvPr id="89" name="テキスト ボックス 88"/>
        <xdr:cNvSpPr txBox="1"/>
      </xdr:nvSpPr>
      <xdr:spPr>
        <a:xfrm>
          <a:off x="1719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32060</xdr:rowOff>
    </xdr:from>
    <xdr:to>
      <xdr:col>6</xdr:col>
      <xdr:colOff>38100</xdr:colOff>
      <xdr:row>31</xdr:row>
      <xdr:rowOff>133660</xdr:rowOff>
    </xdr:to>
    <xdr:sp macro="" textlink="">
      <xdr:nvSpPr>
        <xdr:cNvPr id="90" name="楕円 89"/>
        <xdr:cNvSpPr/>
      </xdr:nvSpPr>
      <xdr:spPr>
        <a:xfrm>
          <a:off x="1079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150187</xdr:rowOff>
    </xdr:from>
    <xdr:ext cx="599010" cy="259045"/>
    <xdr:sp macro="" textlink="">
      <xdr:nvSpPr>
        <xdr:cNvPr id="91" name="テキスト ボックス 90"/>
        <xdr:cNvSpPr txBox="1"/>
      </xdr:nvSpPr>
      <xdr:spPr>
        <a:xfrm>
          <a:off x="830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110651</xdr:rowOff>
    </xdr:from>
    <xdr:to>
      <xdr:col>24</xdr:col>
      <xdr:colOff>63500</xdr:colOff>
      <xdr:row>56</xdr:row>
      <xdr:rowOff>131748</xdr:rowOff>
    </xdr:to>
    <xdr:cxnSp macro="">
      <xdr:nvCxnSpPr>
        <xdr:cNvPr id="123" name="直線コネクタ 122"/>
        <xdr:cNvCxnSpPr/>
      </xdr:nvCxnSpPr>
      <xdr:spPr>
        <a:xfrm flipV="1">
          <a:off x="3797300" y="9711851"/>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131748</xdr:rowOff>
    </xdr:from>
    <xdr:to>
      <xdr:col>19</xdr:col>
      <xdr:colOff>177800</xdr:colOff>
      <xdr:row>57</xdr:row>
      <xdr:rowOff>112317</xdr:rowOff>
    </xdr:to>
    <xdr:cxnSp macro="">
      <xdr:nvCxnSpPr>
        <xdr:cNvPr id="126" name="直線コネクタ 125"/>
        <xdr:cNvCxnSpPr/>
      </xdr:nvCxnSpPr>
      <xdr:spPr>
        <a:xfrm flipV="1">
          <a:off x="2908300" y="973294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112317</xdr:rowOff>
    </xdr:from>
    <xdr:to>
      <xdr:col>15</xdr:col>
      <xdr:colOff>50800</xdr:colOff>
      <xdr:row>57</xdr:row>
      <xdr:rowOff>145154</xdr:rowOff>
    </xdr:to>
    <xdr:cxnSp macro="">
      <xdr:nvCxnSpPr>
        <xdr:cNvPr id="129" name="直線コネクタ 128"/>
        <xdr:cNvCxnSpPr/>
      </xdr:nvCxnSpPr>
      <xdr:spPr>
        <a:xfrm flipV="1">
          <a:off x="2019300" y="9884967"/>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145154</xdr:rowOff>
    </xdr:from>
    <xdr:to>
      <xdr:col>10</xdr:col>
      <xdr:colOff>114300</xdr:colOff>
      <xdr:row>58</xdr:row>
      <xdr:rowOff>40961</xdr:rowOff>
    </xdr:to>
    <xdr:cxnSp macro="">
      <xdr:nvCxnSpPr>
        <xdr:cNvPr id="132" name="直線コネクタ 131"/>
        <xdr:cNvCxnSpPr/>
      </xdr:nvCxnSpPr>
      <xdr:spPr>
        <a:xfrm flipV="1">
          <a:off x="1130300" y="9917804"/>
          <a:ext cx="8890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59851</xdr:rowOff>
    </xdr:from>
    <xdr:to>
      <xdr:col>24</xdr:col>
      <xdr:colOff>114300</xdr:colOff>
      <xdr:row>56</xdr:row>
      <xdr:rowOff>161451</xdr:rowOff>
    </xdr:to>
    <xdr:sp macro="" textlink="">
      <xdr:nvSpPr>
        <xdr:cNvPr id="142" name="楕円 141"/>
        <xdr:cNvSpPr/>
      </xdr:nvSpPr>
      <xdr:spPr>
        <a:xfrm>
          <a:off x="4584700" y="96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38278</xdr:rowOff>
    </xdr:from>
    <xdr:ext cx="534377" cy="259045"/>
    <xdr:sp macro="" textlink="">
      <xdr:nvSpPr>
        <xdr:cNvPr id="143" name="物件費該当値テキスト"/>
        <xdr:cNvSpPr txBox="1"/>
      </xdr:nvSpPr>
      <xdr:spPr>
        <a:xfrm>
          <a:off x="4686300" y="9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80948</xdr:rowOff>
    </xdr:from>
    <xdr:to>
      <xdr:col>20</xdr:col>
      <xdr:colOff>38100</xdr:colOff>
      <xdr:row>57</xdr:row>
      <xdr:rowOff>11098</xdr:rowOff>
    </xdr:to>
    <xdr:sp macro="" textlink="">
      <xdr:nvSpPr>
        <xdr:cNvPr id="144" name="楕円 143"/>
        <xdr:cNvSpPr/>
      </xdr:nvSpPr>
      <xdr:spPr>
        <a:xfrm>
          <a:off x="3746500" y="96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27625</xdr:rowOff>
    </xdr:from>
    <xdr:ext cx="534377" cy="259045"/>
    <xdr:sp macro="" textlink="">
      <xdr:nvSpPr>
        <xdr:cNvPr id="145" name="テキスト ボックス 144"/>
        <xdr:cNvSpPr txBox="1"/>
      </xdr:nvSpPr>
      <xdr:spPr>
        <a:xfrm>
          <a:off x="3530111" y="94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61517</xdr:rowOff>
    </xdr:from>
    <xdr:to>
      <xdr:col>15</xdr:col>
      <xdr:colOff>101600</xdr:colOff>
      <xdr:row>57</xdr:row>
      <xdr:rowOff>163117</xdr:rowOff>
    </xdr:to>
    <xdr:sp macro="" textlink="">
      <xdr:nvSpPr>
        <xdr:cNvPr id="146" name="楕円 145"/>
        <xdr:cNvSpPr/>
      </xdr:nvSpPr>
      <xdr:spPr>
        <a:xfrm>
          <a:off x="2857500" y="9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154244</xdr:rowOff>
    </xdr:from>
    <xdr:ext cx="534377" cy="259045"/>
    <xdr:sp macro="" textlink="">
      <xdr:nvSpPr>
        <xdr:cNvPr id="147" name="テキスト ボックス 146"/>
        <xdr:cNvSpPr txBox="1"/>
      </xdr:nvSpPr>
      <xdr:spPr>
        <a:xfrm>
          <a:off x="2641111" y="99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94354</xdr:rowOff>
    </xdr:from>
    <xdr:to>
      <xdr:col>10</xdr:col>
      <xdr:colOff>165100</xdr:colOff>
      <xdr:row>58</xdr:row>
      <xdr:rowOff>24504</xdr:rowOff>
    </xdr:to>
    <xdr:sp macro="" textlink="">
      <xdr:nvSpPr>
        <xdr:cNvPr id="148" name="楕円 147"/>
        <xdr:cNvSpPr/>
      </xdr:nvSpPr>
      <xdr:spPr>
        <a:xfrm>
          <a:off x="1968500" y="98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15631</xdr:rowOff>
    </xdr:from>
    <xdr:ext cx="534377" cy="259045"/>
    <xdr:sp macro="" textlink="">
      <xdr:nvSpPr>
        <xdr:cNvPr id="149" name="テキスト ボックス 148"/>
        <xdr:cNvSpPr txBox="1"/>
      </xdr:nvSpPr>
      <xdr:spPr>
        <a:xfrm>
          <a:off x="1752111" y="99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161611</xdr:rowOff>
    </xdr:from>
    <xdr:to>
      <xdr:col>6</xdr:col>
      <xdr:colOff>38100</xdr:colOff>
      <xdr:row>58</xdr:row>
      <xdr:rowOff>91761</xdr:rowOff>
    </xdr:to>
    <xdr:sp macro="" textlink="">
      <xdr:nvSpPr>
        <xdr:cNvPr id="150" name="楕円 149"/>
        <xdr:cNvSpPr/>
      </xdr:nvSpPr>
      <xdr:spPr>
        <a:xfrm>
          <a:off x="1079500" y="99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82888</xdr:rowOff>
    </xdr:from>
    <xdr:ext cx="534377" cy="259045"/>
    <xdr:sp macro="" textlink="">
      <xdr:nvSpPr>
        <xdr:cNvPr id="151" name="テキスト ボックス 150"/>
        <xdr:cNvSpPr txBox="1"/>
      </xdr:nvSpPr>
      <xdr:spPr>
        <a:xfrm>
          <a:off x="863111" y="100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120269</xdr:rowOff>
    </xdr:from>
    <xdr:to>
      <xdr:col>24</xdr:col>
      <xdr:colOff>63500</xdr:colOff>
      <xdr:row>77</xdr:row>
      <xdr:rowOff>164709</xdr:rowOff>
    </xdr:to>
    <xdr:cxnSp macro="">
      <xdr:nvCxnSpPr>
        <xdr:cNvPr id="178" name="直線コネクタ 177"/>
        <xdr:cNvCxnSpPr/>
      </xdr:nvCxnSpPr>
      <xdr:spPr>
        <a:xfrm>
          <a:off x="3797300" y="13321919"/>
          <a:ext cx="8382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112680</xdr:rowOff>
    </xdr:from>
    <xdr:to>
      <xdr:col>19</xdr:col>
      <xdr:colOff>177800</xdr:colOff>
      <xdr:row>77</xdr:row>
      <xdr:rowOff>120269</xdr:rowOff>
    </xdr:to>
    <xdr:cxnSp macro="">
      <xdr:nvCxnSpPr>
        <xdr:cNvPr id="181" name="直線コネクタ 180"/>
        <xdr:cNvCxnSpPr/>
      </xdr:nvCxnSpPr>
      <xdr:spPr>
        <a:xfrm>
          <a:off x="2908300" y="1331433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99741</xdr:rowOff>
    </xdr:from>
    <xdr:to>
      <xdr:col>15</xdr:col>
      <xdr:colOff>50800</xdr:colOff>
      <xdr:row>77</xdr:row>
      <xdr:rowOff>112680</xdr:rowOff>
    </xdr:to>
    <xdr:cxnSp macro="">
      <xdr:nvCxnSpPr>
        <xdr:cNvPr id="184" name="直線コネクタ 183"/>
        <xdr:cNvCxnSpPr/>
      </xdr:nvCxnSpPr>
      <xdr:spPr>
        <a:xfrm>
          <a:off x="2019300" y="1330139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95855</xdr:rowOff>
    </xdr:from>
    <xdr:to>
      <xdr:col>10</xdr:col>
      <xdr:colOff>114300</xdr:colOff>
      <xdr:row>77</xdr:row>
      <xdr:rowOff>99741</xdr:rowOff>
    </xdr:to>
    <xdr:cxnSp macro="">
      <xdr:nvCxnSpPr>
        <xdr:cNvPr id="187" name="直線コネクタ 186"/>
        <xdr:cNvCxnSpPr/>
      </xdr:nvCxnSpPr>
      <xdr:spPr>
        <a:xfrm>
          <a:off x="1130300" y="1329750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113909</xdr:rowOff>
    </xdr:from>
    <xdr:to>
      <xdr:col>24</xdr:col>
      <xdr:colOff>114300</xdr:colOff>
      <xdr:row>78</xdr:row>
      <xdr:rowOff>44059</xdr:rowOff>
    </xdr:to>
    <xdr:sp macro="" textlink="">
      <xdr:nvSpPr>
        <xdr:cNvPr id="197" name="楕円 196"/>
        <xdr:cNvSpPr/>
      </xdr:nvSpPr>
      <xdr:spPr>
        <a:xfrm>
          <a:off x="45847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28836</xdr:rowOff>
    </xdr:from>
    <xdr:ext cx="469744" cy="259045"/>
    <xdr:sp macro="" textlink="">
      <xdr:nvSpPr>
        <xdr:cNvPr id="198" name="維持補修費該当値テキスト"/>
        <xdr:cNvSpPr txBox="1"/>
      </xdr:nvSpPr>
      <xdr:spPr>
        <a:xfrm>
          <a:off x="4686300" y="132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69469</xdr:rowOff>
    </xdr:from>
    <xdr:to>
      <xdr:col>20</xdr:col>
      <xdr:colOff>38100</xdr:colOff>
      <xdr:row>77</xdr:row>
      <xdr:rowOff>171069</xdr:rowOff>
    </xdr:to>
    <xdr:sp macro="" textlink="">
      <xdr:nvSpPr>
        <xdr:cNvPr id="199" name="楕円 198"/>
        <xdr:cNvSpPr/>
      </xdr:nvSpPr>
      <xdr:spPr>
        <a:xfrm>
          <a:off x="3746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162196</xdr:rowOff>
    </xdr:from>
    <xdr:ext cx="469744" cy="259045"/>
    <xdr:sp macro="" textlink="">
      <xdr:nvSpPr>
        <xdr:cNvPr id="200" name="テキスト ボックス 199"/>
        <xdr:cNvSpPr txBox="1"/>
      </xdr:nvSpPr>
      <xdr:spPr>
        <a:xfrm>
          <a:off x="3562428"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61880</xdr:rowOff>
    </xdr:from>
    <xdr:to>
      <xdr:col>15</xdr:col>
      <xdr:colOff>101600</xdr:colOff>
      <xdr:row>77</xdr:row>
      <xdr:rowOff>163480</xdr:rowOff>
    </xdr:to>
    <xdr:sp macro="" textlink="">
      <xdr:nvSpPr>
        <xdr:cNvPr id="201" name="楕円 200"/>
        <xdr:cNvSpPr/>
      </xdr:nvSpPr>
      <xdr:spPr>
        <a:xfrm>
          <a:off x="2857500" y="132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8557</xdr:rowOff>
    </xdr:from>
    <xdr:ext cx="469744" cy="259045"/>
    <xdr:sp macro="" textlink="">
      <xdr:nvSpPr>
        <xdr:cNvPr id="202" name="テキスト ボックス 201"/>
        <xdr:cNvSpPr txBox="1"/>
      </xdr:nvSpPr>
      <xdr:spPr>
        <a:xfrm>
          <a:off x="2673428" y="130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48941</xdr:rowOff>
    </xdr:from>
    <xdr:to>
      <xdr:col>10</xdr:col>
      <xdr:colOff>165100</xdr:colOff>
      <xdr:row>77</xdr:row>
      <xdr:rowOff>150541</xdr:rowOff>
    </xdr:to>
    <xdr:sp macro="" textlink="">
      <xdr:nvSpPr>
        <xdr:cNvPr id="203" name="楕円 202"/>
        <xdr:cNvSpPr/>
      </xdr:nvSpPr>
      <xdr:spPr>
        <a:xfrm>
          <a:off x="1968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204" name="テキスト ボックス 203"/>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45055</xdr:rowOff>
    </xdr:from>
    <xdr:to>
      <xdr:col>6</xdr:col>
      <xdr:colOff>38100</xdr:colOff>
      <xdr:row>77</xdr:row>
      <xdr:rowOff>146655</xdr:rowOff>
    </xdr:to>
    <xdr:sp macro="" textlink="">
      <xdr:nvSpPr>
        <xdr:cNvPr id="205" name="楕円 204"/>
        <xdr:cNvSpPr/>
      </xdr:nvSpPr>
      <xdr:spPr>
        <a:xfrm>
          <a:off x="10795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137782</xdr:rowOff>
    </xdr:from>
    <xdr:ext cx="469744" cy="259045"/>
    <xdr:sp macro="" textlink="">
      <xdr:nvSpPr>
        <xdr:cNvPr id="206" name="テキスト ボックス 205"/>
        <xdr:cNvSpPr txBox="1"/>
      </xdr:nvSpPr>
      <xdr:spPr>
        <a:xfrm>
          <a:off x="895428" y="133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161931</xdr:rowOff>
    </xdr:from>
    <xdr:to>
      <xdr:col>24</xdr:col>
      <xdr:colOff>63500</xdr:colOff>
      <xdr:row>93</xdr:row>
      <xdr:rowOff>39763</xdr:rowOff>
    </xdr:to>
    <xdr:cxnSp macro="">
      <xdr:nvCxnSpPr>
        <xdr:cNvPr id="236" name="直線コネクタ 235"/>
        <xdr:cNvCxnSpPr/>
      </xdr:nvCxnSpPr>
      <xdr:spPr>
        <a:xfrm flipV="1">
          <a:off x="3797300" y="15420981"/>
          <a:ext cx="838200" cy="5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39763</xdr:rowOff>
    </xdr:from>
    <xdr:to>
      <xdr:col>19</xdr:col>
      <xdr:colOff>177800</xdr:colOff>
      <xdr:row>94</xdr:row>
      <xdr:rowOff>16808</xdr:rowOff>
    </xdr:to>
    <xdr:cxnSp macro="">
      <xdr:nvCxnSpPr>
        <xdr:cNvPr id="239" name="直線コネクタ 238"/>
        <xdr:cNvCxnSpPr/>
      </xdr:nvCxnSpPr>
      <xdr:spPr>
        <a:xfrm flipV="1">
          <a:off x="2908300" y="15984613"/>
          <a:ext cx="889000" cy="1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16808</xdr:rowOff>
    </xdr:from>
    <xdr:to>
      <xdr:col>15</xdr:col>
      <xdr:colOff>50800</xdr:colOff>
      <xdr:row>94</xdr:row>
      <xdr:rowOff>128175</xdr:rowOff>
    </xdr:to>
    <xdr:cxnSp macro="">
      <xdr:nvCxnSpPr>
        <xdr:cNvPr id="242" name="直線コネクタ 241"/>
        <xdr:cNvCxnSpPr/>
      </xdr:nvCxnSpPr>
      <xdr:spPr>
        <a:xfrm flipV="1">
          <a:off x="2019300" y="16133108"/>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119335</xdr:rowOff>
    </xdr:from>
    <xdr:to>
      <xdr:col>10</xdr:col>
      <xdr:colOff>114300</xdr:colOff>
      <xdr:row>94</xdr:row>
      <xdr:rowOff>128175</xdr:rowOff>
    </xdr:to>
    <xdr:cxnSp macro="">
      <xdr:nvCxnSpPr>
        <xdr:cNvPr id="245" name="直線コネクタ 244"/>
        <xdr:cNvCxnSpPr/>
      </xdr:nvCxnSpPr>
      <xdr:spPr>
        <a:xfrm>
          <a:off x="1130300" y="16235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111131</xdr:rowOff>
    </xdr:from>
    <xdr:to>
      <xdr:col>24</xdr:col>
      <xdr:colOff>114300</xdr:colOff>
      <xdr:row>90</xdr:row>
      <xdr:rowOff>41281</xdr:rowOff>
    </xdr:to>
    <xdr:sp macro="" textlink="">
      <xdr:nvSpPr>
        <xdr:cNvPr id="255" name="楕円 254"/>
        <xdr:cNvSpPr/>
      </xdr:nvSpPr>
      <xdr:spPr>
        <a:xfrm>
          <a:off x="4584700" y="153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64158</xdr:rowOff>
    </xdr:from>
    <xdr:ext cx="599010" cy="259045"/>
    <xdr:sp macro="" textlink="">
      <xdr:nvSpPr>
        <xdr:cNvPr id="256" name="扶助費該当値テキスト"/>
        <xdr:cNvSpPr txBox="1"/>
      </xdr:nvSpPr>
      <xdr:spPr>
        <a:xfrm>
          <a:off x="4686300" y="153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160413</xdr:rowOff>
    </xdr:from>
    <xdr:to>
      <xdr:col>20</xdr:col>
      <xdr:colOff>38100</xdr:colOff>
      <xdr:row>93</xdr:row>
      <xdr:rowOff>90563</xdr:rowOff>
    </xdr:to>
    <xdr:sp macro="" textlink="">
      <xdr:nvSpPr>
        <xdr:cNvPr id="257" name="楕円 256"/>
        <xdr:cNvSpPr/>
      </xdr:nvSpPr>
      <xdr:spPr>
        <a:xfrm>
          <a:off x="3746500" y="15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107090</xdr:rowOff>
    </xdr:from>
    <xdr:ext cx="599010" cy="259045"/>
    <xdr:sp macro="" textlink="">
      <xdr:nvSpPr>
        <xdr:cNvPr id="258" name="テキスト ボックス 257"/>
        <xdr:cNvSpPr txBox="1"/>
      </xdr:nvSpPr>
      <xdr:spPr>
        <a:xfrm>
          <a:off x="3497795" y="1570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137458</xdr:rowOff>
    </xdr:from>
    <xdr:to>
      <xdr:col>15</xdr:col>
      <xdr:colOff>101600</xdr:colOff>
      <xdr:row>94</xdr:row>
      <xdr:rowOff>67608</xdr:rowOff>
    </xdr:to>
    <xdr:sp macro="" textlink="">
      <xdr:nvSpPr>
        <xdr:cNvPr id="259" name="楕円 258"/>
        <xdr:cNvSpPr/>
      </xdr:nvSpPr>
      <xdr:spPr>
        <a:xfrm>
          <a:off x="2857500" y="160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84135</xdr:rowOff>
    </xdr:from>
    <xdr:ext cx="599010" cy="259045"/>
    <xdr:sp macro="" textlink="">
      <xdr:nvSpPr>
        <xdr:cNvPr id="260" name="テキスト ボックス 259"/>
        <xdr:cNvSpPr txBox="1"/>
      </xdr:nvSpPr>
      <xdr:spPr>
        <a:xfrm>
          <a:off x="2608795" y="1585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77375</xdr:rowOff>
    </xdr:from>
    <xdr:to>
      <xdr:col>10</xdr:col>
      <xdr:colOff>165100</xdr:colOff>
      <xdr:row>95</xdr:row>
      <xdr:rowOff>7525</xdr:rowOff>
    </xdr:to>
    <xdr:sp macro="" textlink="">
      <xdr:nvSpPr>
        <xdr:cNvPr id="261" name="楕円 260"/>
        <xdr:cNvSpPr/>
      </xdr:nvSpPr>
      <xdr:spPr>
        <a:xfrm>
          <a:off x="1968500" y="161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24052</xdr:rowOff>
    </xdr:from>
    <xdr:ext cx="599010" cy="259045"/>
    <xdr:sp macro="" textlink="">
      <xdr:nvSpPr>
        <xdr:cNvPr id="262" name="テキスト ボックス 261"/>
        <xdr:cNvSpPr txBox="1"/>
      </xdr:nvSpPr>
      <xdr:spPr>
        <a:xfrm>
          <a:off x="1719795" y="1596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68535</xdr:rowOff>
    </xdr:from>
    <xdr:to>
      <xdr:col>6</xdr:col>
      <xdr:colOff>38100</xdr:colOff>
      <xdr:row>94</xdr:row>
      <xdr:rowOff>170135</xdr:rowOff>
    </xdr:to>
    <xdr:sp macro="" textlink="">
      <xdr:nvSpPr>
        <xdr:cNvPr id="263" name="楕円 262"/>
        <xdr:cNvSpPr/>
      </xdr:nvSpPr>
      <xdr:spPr>
        <a:xfrm>
          <a:off x="1079500" y="161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15212</xdr:rowOff>
    </xdr:from>
    <xdr:ext cx="599010" cy="259045"/>
    <xdr:sp macro="" textlink="">
      <xdr:nvSpPr>
        <xdr:cNvPr id="264" name="テキスト ボックス 263"/>
        <xdr:cNvSpPr txBox="1"/>
      </xdr:nvSpPr>
      <xdr:spPr>
        <a:xfrm>
          <a:off x="830795" y="159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77553</xdr:rowOff>
    </xdr:from>
    <xdr:to>
      <xdr:col>55</xdr:col>
      <xdr:colOff>0</xdr:colOff>
      <xdr:row>37</xdr:row>
      <xdr:rowOff>96745</xdr:rowOff>
    </xdr:to>
    <xdr:cxnSp macro="">
      <xdr:nvCxnSpPr>
        <xdr:cNvPr id="296" name="直線コネクタ 295"/>
        <xdr:cNvCxnSpPr/>
      </xdr:nvCxnSpPr>
      <xdr:spPr>
        <a:xfrm>
          <a:off x="9639300" y="5221053"/>
          <a:ext cx="838200" cy="1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77553</xdr:rowOff>
    </xdr:from>
    <xdr:to>
      <xdr:col>50</xdr:col>
      <xdr:colOff>114300</xdr:colOff>
      <xdr:row>38</xdr:row>
      <xdr:rowOff>75453</xdr:rowOff>
    </xdr:to>
    <xdr:cxnSp macro="">
      <xdr:nvCxnSpPr>
        <xdr:cNvPr id="299" name="直線コネクタ 298"/>
        <xdr:cNvCxnSpPr/>
      </xdr:nvCxnSpPr>
      <xdr:spPr>
        <a:xfrm flipV="1">
          <a:off x="8750300" y="5221053"/>
          <a:ext cx="889000" cy="136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75453</xdr:rowOff>
    </xdr:from>
    <xdr:to>
      <xdr:col>45</xdr:col>
      <xdr:colOff>177800</xdr:colOff>
      <xdr:row>38</xdr:row>
      <xdr:rowOff>121684</xdr:rowOff>
    </xdr:to>
    <xdr:cxnSp macro="">
      <xdr:nvCxnSpPr>
        <xdr:cNvPr id="302" name="直線コネクタ 301"/>
        <xdr:cNvCxnSpPr/>
      </xdr:nvCxnSpPr>
      <xdr:spPr>
        <a:xfrm flipV="1">
          <a:off x="7861300" y="6590553"/>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111375</xdr:rowOff>
    </xdr:from>
    <xdr:to>
      <xdr:col>41</xdr:col>
      <xdr:colOff>50800</xdr:colOff>
      <xdr:row>38</xdr:row>
      <xdr:rowOff>121684</xdr:rowOff>
    </xdr:to>
    <xdr:cxnSp macro="">
      <xdr:nvCxnSpPr>
        <xdr:cNvPr id="305" name="直線コネクタ 304"/>
        <xdr:cNvCxnSpPr/>
      </xdr:nvCxnSpPr>
      <xdr:spPr>
        <a:xfrm>
          <a:off x="6972300" y="6626475"/>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45945</xdr:rowOff>
    </xdr:from>
    <xdr:to>
      <xdr:col>55</xdr:col>
      <xdr:colOff>50800</xdr:colOff>
      <xdr:row>37</xdr:row>
      <xdr:rowOff>147545</xdr:rowOff>
    </xdr:to>
    <xdr:sp macro="" textlink="">
      <xdr:nvSpPr>
        <xdr:cNvPr id="315" name="楕円 314"/>
        <xdr:cNvSpPr/>
      </xdr:nvSpPr>
      <xdr:spPr>
        <a:xfrm>
          <a:off x="10426700" y="63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24372</xdr:rowOff>
    </xdr:from>
    <xdr:ext cx="534377" cy="259045"/>
    <xdr:sp macro="" textlink="">
      <xdr:nvSpPr>
        <xdr:cNvPr id="316" name="補助費等該当値テキスト"/>
        <xdr:cNvSpPr txBox="1"/>
      </xdr:nvSpPr>
      <xdr:spPr>
        <a:xfrm>
          <a:off x="10528300" y="63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26753</xdr:rowOff>
    </xdr:from>
    <xdr:to>
      <xdr:col>50</xdr:col>
      <xdr:colOff>165100</xdr:colOff>
      <xdr:row>30</xdr:row>
      <xdr:rowOff>128353</xdr:rowOff>
    </xdr:to>
    <xdr:sp macro="" textlink="">
      <xdr:nvSpPr>
        <xdr:cNvPr id="317" name="楕円 316"/>
        <xdr:cNvSpPr/>
      </xdr:nvSpPr>
      <xdr:spPr>
        <a:xfrm>
          <a:off x="9588500" y="51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144880</xdr:rowOff>
    </xdr:from>
    <xdr:ext cx="599010" cy="259045"/>
    <xdr:sp macro="" textlink="">
      <xdr:nvSpPr>
        <xdr:cNvPr id="318" name="テキスト ボックス 317"/>
        <xdr:cNvSpPr txBox="1"/>
      </xdr:nvSpPr>
      <xdr:spPr>
        <a:xfrm>
          <a:off x="9339795" y="494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24653</xdr:rowOff>
    </xdr:from>
    <xdr:to>
      <xdr:col>46</xdr:col>
      <xdr:colOff>38100</xdr:colOff>
      <xdr:row>38</xdr:row>
      <xdr:rowOff>126253</xdr:rowOff>
    </xdr:to>
    <xdr:sp macro="" textlink="">
      <xdr:nvSpPr>
        <xdr:cNvPr id="319" name="楕円 318"/>
        <xdr:cNvSpPr/>
      </xdr:nvSpPr>
      <xdr:spPr>
        <a:xfrm>
          <a:off x="8699500" y="65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117380</xdr:rowOff>
    </xdr:from>
    <xdr:ext cx="534377" cy="259045"/>
    <xdr:sp macro="" textlink="">
      <xdr:nvSpPr>
        <xdr:cNvPr id="320" name="テキスト ボックス 319"/>
        <xdr:cNvSpPr txBox="1"/>
      </xdr:nvSpPr>
      <xdr:spPr>
        <a:xfrm>
          <a:off x="8483111" y="66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70884</xdr:rowOff>
    </xdr:from>
    <xdr:to>
      <xdr:col>41</xdr:col>
      <xdr:colOff>101600</xdr:colOff>
      <xdr:row>39</xdr:row>
      <xdr:rowOff>1034</xdr:rowOff>
    </xdr:to>
    <xdr:sp macro="" textlink="">
      <xdr:nvSpPr>
        <xdr:cNvPr id="321" name="楕円 320"/>
        <xdr:cNvSpPr/>
      </xdr:nvSpPr>
      <xdr:spPr>
        <a:xfrm>
          <a:off x="7810500" y="6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163611</xdr:rowOff>
    </xdr:from>
    <xdr:ext cx="534377" cy="259045"/>
    <xdr:sp macro="" textlink="">
      <xdr:nvSpPr>
        <xdr:cNvPr id="322" name="テキスト ボックス 321"/>
        <xdr:cNvSpPr txBox="1"/>
      </xdr:nvSpPr>
      <xdr:spPr>
        <a:xfrm>
          <a:off x="7594111" y="66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60575</xdr:rowOff>
    </xdr:from>
    <xdr:to>
      <xdr:col>36</xdr:col>
      <xdr:colOff>165100</xdr:colOff>
      <xdr:row>38</xdr:row>
      <xdr:rowOff>162175</xdr:rowOff>
    </xdr:to>
    <xdr:sp macro="" textlink="">
      <xdr:nvSpPr>
        <xdr:cNvPr id="323" name="楕円 322"/>
        <xdr:cNvSpPr/>
      </xdr:nvSpPr>
      <xdr:spPr>
        <a:xfrm>
          <a:off x="6921500" y="65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153302</xdr:rowOff>
    </xdr:from>
    <xdr:ext cx="534377" cy="259045"/>
    <xdr:sp macro="" textlink="">
      <xdr:nvSpPr>
        <xdr:cNvPr id="324" name="テキスト ボックス 323"/>
        <xdr:cNvSpPr txBox="1"/>
      </xdr:nvSpPr>
      <xdr:spPr>
        <a:xfrm>
          <a:off x="6705111" y="66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169204</xdr:rowOff>
    </xdr:from>
    <xdr:to>
      <xdr:col>55</xdr:col>
      <xdr:colOff>0</xdr:colOff>
      <xdr:row>54</xdr:row>
      <xdr:rowOff>150208</xdr:rowOff>
    </xdr:to>
    <xdr:cxnSp macro="">
      <xdr:nvCxnSpPr>
        <xdr:cNvPr id="353" name="直線コネクタ 352"/>
        <xdr:cNvCxnSpPr/>
      </xdr:nvCxnSpPr>
      <xdr:spPr>
        <a:xfrm flipV="1">
          <a:off x="9639300" y="9084604"/>
          <a:ext cx="838200" cy="3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4" name="普通建設事業費平均値テキスト"/>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150208</xdr:rowOff>
    </xdr:from>
    <xdr:to>
      <xdr:col>50</xdr:col>
      <xdr:colOff>114300</xdr:colOff>
      <xdr:row>55</xdr:row>
      <xdr:rowOff>80721</xdr:rowOff>
    </xdr:to>
    <xdr:cxnSp macro="">
      <xdr:nvCxnSpPr>
        <xdr:cNvPr id="356" name="直線コネクタ 355"/>
        <xdr:cNvCxnSpPr/>
      </xdr:nvCxnSpPr>
      <xdr:spPr>
        <a:xfrm flipV="1">
          <a:off x="8750300" y="9408508"/>
          <a:ext cx="889000" cy="10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29317</xdr:rowOff>
    </xdr:from>
    <xdr:to>
      <xdr:col>45</xdr:col>
      <xdr:colOff>177800</xdr:colOff>
      <xdr:row>55</xdr:row>
      <xdr:rowOff>80721</xdr:rowOff>
    </xdr:to>
    <xdr:cxnSp macro="">
      <xdr:nvCxnSpPr>
        <xdr:cNvPr id="359" name="直線コネクタ 358"/>
        <xdr:cNvCxnSpPr/>
      </xdr:nvCxnSpPr>
      <xdr:spPr>
        <a:xfrm>
          <a:off x="7861300" y="9116167"/>
          <a:ext cx="889000" cy="3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29317</xdr:rowOff>
    </xdr:from>
    <xdr:to>
      <xdr:col>41</xdr:col>
      <xdr:colOff>50800</xdr:colOff>
      <xdr:row>53</xdr:row>
      <xdr:rowOff>85987</xdr:rowOff>
    </xdr:to>
    <xdr:cxnSp macro="">
      <xdr:nvCxnSpPr>
        <xdr:cNvPr id="362" name="直線コネクタ 361"/>
        <xdr:cNvCxnSpPr/>
      </xdr:nvCxnSpPr>
      <xdr:spPr>
        <a:xfrm flipV="1">
          <a:off x="6972300" y="91161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118404</xdr:rowOff>
    </xdr:from>
    <xdr:to>
      <xdr:col>55</xdr:col>
      <xdr:colOff>50800</xdr:colOff>
      <xdr:row>53</xdr:row>
      <xdr:rowOff>48554</xdr:rowOff>
    </xdr:to>
    <xdr:sp macro="" textlink="">
      <xdr:nvSpPr>
        <xdr:cNvPr id="372" name="楕円 371"/>
        <xdr:cNvSpPr/>
      </xdr:nvSpPr>
      <xdr:spPr>
        <a:xfrm>
          <a:off x="10426700" y="9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141281</xdr:rowOff>
    </xdr:from>
    <xdr:ext cx="599010" cy="259045"/>
    <xdr:sp macro="" textlink="">
      <xdr:nvSpPr>
        <xdr:cNvPr id="373" name="普通建設事業費該当値テキスト"/>
        <xdr:cNvSpPr txBox="1"/>
      </xdr:nvSpPr>
      <xdr:spPr>
        <a:xfrm>
          <a:off x="10528300" y="88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99408</xdr:rowOff>
    </xdr:from>
    <xdr:to>
      <xdr:col>50</xdr:col>
      <xdr:colOff>165100</xdr:colOff>
      <xdr:row>55</xdr:row>
      <xdr:rowOff>29558</xdr:rowOff>
    </xdr:to>
    <xdr:sp macro="" textlink="">
      <xdr:nvSpPr>
        <xdr:cNvPr id="374" name="楕円 373"/>
        <xdr:cNvSpPr/>
      </xdr:nvSpPr>
      <xdr:spPr>
        <a:xfrm>
          <a:off x="9588500" y="93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46085</xdr:rowOff>
    </xdr:from>
    <xdr:ext cx="534377" cy="259045"/>
    <xdr:sp macro="" textlink="">
      <xdr:nvSpPr>
        <xdr:cNvPr id="375" name="テキスト ボックス 374"/>
        <xdr:cNvSpPr txBox="1"/>
      </xdr:nvSpPr>
      <xdr:spPr>
        <a:xfrm>
          <a:off x="9372111" y="91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29921</xdr:rowOff>
    </xdr:from>
    <xdr:to>
      <xdr:col>46</xdr:col>
      <xdr:colOff>38100</xdr:colOff>
      <xdr:row>55</xdr:row>
      <xdr:rowOff>131521</xdr:rowOff>
    </xdr:to>
    <xdr:sp macro="" textlink="">
      <xdr:nvSpPr>
        <xdr:cNvPr id="376" name="楕円 375"/>
        <xdr:cNvSpPr/>
      </xdr:nvSpPr>
      <xdr:spPr>
        <a:xfrm>
          <a:off x="8699500" y="94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148048</xdr:rowOff>
    </xdr:from>
    <xdr:ext cx="534377" cy="259045"/>
    <xdr:sp macro="" textlink="">
      <xdr:nvSpPr>
        <xdr:cNvPr id="377" name="テキスト ボックス 376"/>
        <xdr:cNvSpPr txBox="1"/>
      </xdr:nvSpPr>
      <xdr:spPr>
        <a:xfrm>
          <a:off x="8483111" y="92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149967</xdr:rowOff>
    </xdr:from>
    <xdr:to>
      <xdr:col>41</xdr:col>
      <xdr:colOff>101600</xdr:colOff>
      <xdr:row>53</xdr:row>
      <xdr:rowOff>80117</xdr:rowOff>
    </xdr:to>
    <xdr:sp macro="" textlink="">
      <xdr:nvSpPr>
        <xdr:cNvPr id="378" name="楕円 377"/>
        <xdr:cNvSpPr/>
      </xdr:nvSpPr>
      <xdr:spPr>
        <a:xfrm>
          <a:off x="7810500" y="90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96644</xdr:rowOff>
    </xdr:from>
    <xdr:ext cx="599010" cy="259045"/>
    <xdr:sp macro="" textlink="">
      <xdr:nvSpPr>
        <xdr:cNvPr id="379" name="テキスト ボックス 378"/>
        <xdr:cNvSpPr txBox="1"/>
      </xdr:nvSpPr>
      <xdr:spPr>
        <a:xfrm>
          <a:off x="7561795" y="884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35187</xdr:rowOff>
    </xdr:from>
    <xdr:to>
      <xdr:col>36</xdr:col>
      <xdr:colOff>165100</xdr:colOff>
      <xdr:row>53</xdr:row>
      <xdr:rowOff>136787</xdr:rowOff>
    </xdr:to>
    <xdr:sp macro="" textlink="">
      <xdr:nvSpPr>
        <xdr:cNvPr id="380" name="楕円 379"/>
        <xdr:cNvSpPr/>
      </xdr:nvSpPr>
      <xdr:spPr>
        <a:xfrm>
          <a:off x="6921500" y="91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153314</xdr:rowOff>
    </xdr:from>
    <xdr:ext cx="599010" cy="259045"/>
    <xdr:sp macro="" textlink="">
      <xdr:nvSpPr>
        <xdr:cNvPr id="381" name="テキスト ボックス 380"/>
        <xdr:cNvSpPr txBox="1"/>
      </xdr:nvSpPr>
      <xdr:spPr>
        <a:xfrm>
          <a:off x="6672795" y="889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57671</xdr:rowOff>
    </xdr:from>
    <xdr:to>
      <xdr:col>55</xdr:col>
      <xdr:colOff>0</xdr:colOff>
      <xdr:row>74</xdr:row>
      <xdr:rowOff>112402</xdr:rowOff>
    </xdr:to>
    <xdr:cxnSp macro="">
      <xdr:nvCxnSpPr>
        <xdr:cNvPr id="410" name="直線コネクタ 409"/>
        <xdr:cNvCxnSpPr/>
      </xdr:nvCxnSpPr>
      <xdr:spPr>
        <a:xfrm flipV="1">
          <a:off x="9639300" y="12230621"/>
          <a:ext cx="838200" cy="56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1" name="普通建設事業費 （ うち新規整備　）平均値テキスト"/>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112402</xdr:rowOff>
    </xdr:from>
    <xdr:to>
      <xdr:col>50</xdr:col>
      <xdr:colOff>114300</xdr:colOff>
      <xdr:row>76</xdr:row>
      <xdr:rowOff>114021</xdr:rowOff>
    </xdr:to>
    <xdr:cxnSp macro="">
      <xdr:nvCxnSpPr>
        <xdr:cNvPr id="413" name="直線コネクタ 412"/>
        <xdr:cNvCxnSpPr/>
      </xdr:nvCxnSpPr>
      <xdr:spPr>
        <a:xfrm flipV="1">
          <a:off x="8750300" y="12799702"/>
          <a:ext cx="889000" cy="3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145091</xdr:rowOff>
    </xdr:from>
    <xdr:to>
      <xdr:col>45</xdr:col>
      <xdr:colOff>177800</xdr:colOff>
      <xdr:row>76</xdr:row>
      <xdr:rowOff>114021</xdr:rowOff>
    </xdr:to>
    <xdr:cxnSp macro="">
      <xdr:nvCxnSpPr>
        <xdr:cNvPr id="416" name="直線コネクタ 415"/>
        <xdr:cNvCxnSpPr/>
      </xdr:nvCxnSpPr>
      <xdr:spPr>
        <a:xfrm>
          <a:off x="7861300" y="13003841"/>
          <a:ext cx="889000" cy="1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8" name="テキスト ボックス 417"/>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145091</xdr:rowOff>
    </xdr:from>
    <xdr:to>
      <xdr:col>41</xdr:col>
      <xdr:colOff>50800</xdr:colOff>
      <xdr:row>77</xdr:row>
      <xdr:rowOff>93962</xdr:rowOff>
    </xdr:to>
    <xdr:cxnSp macro="">
      <xdr:nvCxnSpPr>
        <xdr:cNvPr id="419" name="直線コネクタ 418"/>
        <xdr:cNvCxnSpPr/>
      </xdr:nvCxnSpPr>
      <xdr:spPr>
        <a:xfrm flipV="1">
          <a:off x="6972300" y="13003841"/>
          <a:ext cx="889000" cy="29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6871</xdr:rowOff>
    </xdr:from>
    <xdr:to>
      <xdr:col>55</xdr:col>
      <xdr:colOff>50800</xdr:colOff>
      <xdr:row>71</xdr:row>
      <xdr:rowOff>108471</xdr:rowOff>
    </xdr:to>
    <xdr:sp macro="" textlink="">
      <xdr:nvSpPr>
        <xdr:cNvPr id="429" name="楕円 428"/>
        <xdr:cNvSpPr/>
      </xdr:nvSpPr>
      <xdr:spPr>
        <a:xfrm>
          <a:off x="10426700" y="121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109517</xdr:rowOff>
    </xdr:from>
    <xdr:ext cx="534377" cy="259045"/>
    <xdr:sp macro="" textlink="">
      <xdr:nvSpPr>
        <xdr:cNvPr id="430" name="普通建設事業費 （ うち新規整備　）該当値テキスト"/>
        <xdr:cNvSpPr txBox="1"/>
      </xdr:nvSpPr>
      <xdr:spPr>
        <a:xfrm>
          <a:off x="10528300" y="121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61602</xdr:rowOff>
    </xdr:from>
    <xdr:to>
      <xdr:col>50</xdr:col>
      <xdr:colOff>165100</xdr:colOff>
      <xdr:row>74</xdr:row>
      <xdr:rowOff>163202</xdr:rowOff>
    </xdr:to>
    <xdr:sp macro="" textlink="">
      <xdr:nvSpPr>
        <xdr:cNvPr id="431" name="楕円 430"/>
        <xdr:cNvSpPr/>
      </xdr:nvSpPr>
      <xdr:spPr>
        <a:xfrm>
          <a:off x="9588500" y="12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8279</xdr:rowOff>
    </xdr:from>
    <xdr:ext cx="534377" cy="259045"/>
    <xdr:sp macro="" textlink="">
      <xdr:nvSpPr>
        <xdr:cNvPr id="432" name="テキスト ボックス 431"/>
        <xdr:cNvSpPr txBox="1"/>
      </xdr:nvSpPr>
      <xdr:spPr>
        <a:xfrm>
          <a:off x="9372111" y="125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63221</xdr:rowOff>
    </xdr:from>
    <xdr:to>
      <xdr:col>46</xdr:col>
      <xdr:colOff>38100</xdr:colOff>
      <xdr:row>76</xdr:row>
      <xdr:rowOff>164821</xdr:rowOff>
    </xdr:to>
    <xdr:sp macro="" textlink="">
      <xdr:nvSpPr>
        <xdr:cNvPr id="433" name="楕円 432"/>
        <xdr:cNvSpPr/>
      </xdr:nvSpPr>
      <xdr:spPr>
        <a:xfrm>
          <a:off x="8699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9898</xdr:rowOff>
    </xdr:from>
    <xdr:ext cx="534377" cy="259045"/>
    <xdr:sp macro="" textlink="">
      <xdr:nvSpPr>
        <xdr:cNvPr id="434" name="テキスト ボックス 433"/>
        <xdr:cNvSpPr txBox="1"/>
      </xdr:nvSpPr>
      <xdr:spPr>
        <a:xfrm>
          <a:off x="8483111" y="128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94291</xdr:rowOff>
    </xdr:from>
    <xdr:to>
      <xdr:col>41</xdr:col>
      <xdr:colOff>101600</xdr:colOff>
      <xdr:row>76</xdr:row>
      <xdr:rowOff>24442</xdr:rowOff>
    </xdr:to>
    <xdr:sp macro="" textlink="">
      <xdr:nvSpPr>
        <xdr:cNvPr id="435" name="楕円 434"/>
        <xdr:cNvSpPr/>
      </xdr:nvSpPr>
      <xdr:spPr>
        <a:xfrm>
          <a:off x="7810500" y="12953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40968</xdr:rowOff>
    </xdr:from>
    <xdr:ext cx="534377" cy="259045"/>
    <xdr:sp macro="" textlink="">
      <xdr:nvSpPr>
        <xdr:cNvPr id="436" name="テキスト ボックス 435"/>
        <xdr:cNvSpPr txBox="1"/>
      </xdr:nvSpPr>
      <xdr:spPr>
        <a:xfrm>
          <a:off x="7594111" y="127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43162</xdr:rowOff>
    </xdr:from>
    <xdr:to>
      <xdr:col>36</xdr:col>
      <xdr:colOff>165100</xdr:colOff>
      <xdr:row>77</xdr:row>
      <xdr:rowOff>144762</xdr:rowOff>
    </xdr:to>
    <xdr:sp macro="" textlink="">
      <xdr:nvSpPr>
        <xdr:cNvPr id="437" name="楕円 436"/>
        <xdr:cNvSpPr/>
      </xdr:nvSpPr>
      <xdr:spPr>
        <a:xfrm>
          <a:off x="6921500" y="132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161289</xdr:rowOff>
    </xdr:from>
    <xdr:ext cx="534377" cy="259045"/>
    <xdr:sp macro="" textlink="">
      <xdr:nvSpPr>
        <xdr:cNvPr id="438" name="テキスト ボックス 437"/>
        <xdr:cNvSpPr txBox="1"/>
      </xdr:nvSpPr>
      <xdr:spPr>
        <a:xfrm>
          <a:off x="6705111" y="130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91770</xdr:rowOff>
    </xdr:from>
    <xdr:to>
      <xdr:col>55</xdr:col>
      <xdr:colOff>0</xdr:colOff>
      <xdr:row>96</xdr:row>
      <xdr:rowOff>160155</xdr:rowOff>
    </xdr:to>
    <xdr:cxnSp macro="">
      <xdr:nvCxnSpPr>
        <xdr:cNvPr id="469" name="直線コネクタ 468"/>
        <xdr:cNvCxnSpPr/>
      </xdr:nvCxnSpPr>
      <xdr:spPr>
        <a:xfrm flipV="1">
          <a:off x="9639300" y="16550970"/>
          <a:ext cx="8382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91923</xdr:rowOff>
    </xdr:from>
    <xdr:to>
      <xdr:col>50</xdr:col>
      <xdr:colOff>114300</xdr:colOff>
      <xdr:row>96</xdr:row>
      <xdr:rowOff>160155</xdr:rowOff>
    </xdr:to>
    <xdr:cxnSp macro="">
      <xdr:nvCxnSpPr>
        <xdr:cNvPr id="472" name="直線コネクタ 471"/>
        <xdr:cNvCxnSpPr/>
      </xdr:nvCxnSpPr>
      <xdr:spPr>
        <a:xfrm>
          <a:off x="8750300" y="16551123"/>
          <a:ext cx="889000" cy="6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168787</xdr:rowOff>
    </xdr:from>
    <xdr:to>
      <xdr:col>45</xdr:col>
      <xdr:colOff>177800</xdr:colOff>
      <xdr:row>96</xdr:row>
      <xdr:rowOff>91923</xdr:rowOff>
    </xdr:to>
    <xdr:cxnSp macro="">
      <xdr:nvCxnSpPr>
        <xdr:cNvPr id="475" name="直線コネクタ 474"/>
        <xdr:cNvCxnSpPr/>
      </xdr:nvCxnSpPr>
      <xdr:spPr>
        <a:xfrm>
          <a:off x="7861300" y="16113637"/>
          <a:ext cx="889000" cy="4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7" name="テキスト ボックス 476"/>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168787</xdr:rowOff>
    </xdr:from>
    <xdr:to>
      <xdr:col>41</xdr:col>
      <xdr:colOff>50800</xdr:colOff>
      <xdr:row>94</xdr:row>
      <xdr:rowOff>120422</xdr:rowOff>
    </xdr:to>
    <xdr:cxnSp macro="">
      <xdr:nvCxnSpPr>
        <xdr:cNvPr id="478" name="直線コネクタ 477"/>
        <xdr:cNvCxnSpPr/>
      </xdr:nvCxnSpPr>
      <xdr:spPr>
        <a:xfrm flipV="1">
          <a:off x="6972300" y="16113637"/>
          <a:ext cx="889000" cy="1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40970</xdr:rowOff>
    </xdr:from>
    <xdr:to>
      <xdr:col>55</xdr:col>
      <xdr:colOff>50800</xdr:colOff>
      <xdr:row>96</xdr:row>
      <xdr:rowOff>142570</xdr:rowOff>
    </xdr:to>
    <xdr:sp macro="" textlink="">
      <xdr:nvSpPr>
        <xdr:cNvPr id="488" name="楕円 487"/>
        <xdr:cNvSpPr/>
      </xdr:nvSpPr>
      <xdr:spPr>
        <a:xfrm>
          <a:off x="104267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63847</xdr:rowOff>
    </xdr:from>
    <xdr:ext cx="534377" cy="259045"/>
    <xdr:sp macro="" textlink="">
      <xdr:nvSpPr>
        <xdr:cNvPr id="489" name="普通建設事業費 （ うち更新整備　）該当値テキスト"/>
        <xdr:cNvSpPr txBox="1"/>
      </xdr:nvSpPr>
      <xdr:spPr>
        <a:xfrm>
          <a:off x="10528300" y="163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109355</xdr:rowOff>
    </xdr:from>
    <xdr:to>
      <xdr:col>50</xdr:col>
      <xdr:colOff>165100</xdr:colOff>
      <xdr:row>97</xdr:row>
      <xdr:rowOff>39505</xdr:rowOff>
    </xdr:to>
    <xdr:sp macro="" textlink="">
      <xdr:nvSpPr>
        <xdr:cNvPr id="490" name="楕円 489"/>
        <xdr:cNvSpPr/>
      </xdr:nvSpPr>
      <xdr:spPr>
        <a:xfrm>
          <a:off x="9588500" y="165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56032</xdr:rowOff>
    </xdr:from>
    <xdr:ext cx="534377" cy="259045"/>
    <xdr:sp macro="" textlink="">
      <xdr:nvSpPr>
        <xdr:cNvPr id="491" name="テキスト ボックス 490"/>
        <xdr:cNvSpPr txBox="1"/>
      </xdr:nvSpPr>
      <xdr:spPr>
        <a:xfrm>
          <a:off x="9372111" y="163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41123</xdr:rowOff>
    </xdr:from>
    <xdr:to>
      <xdr:col>46</xdr:col>
      <xdr:colOff>38100</xdr:colOff>
      <xdr:row>96</xdr:row>
      <xdr:rowOff>142723</xdr:rowOff>
    </xdr:to>
    <xdr:sp macro="" textlink="">
      <xdr:nvSpPr>
        <xdr:cNvPr id="492" name="楕円 491"/>
        <xdr:cNvSpPr/>
      </xdr:nvSpPr>
      <xdr:spPr>
        <a:xfrm>
          <a:off x="8699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159250</xdr:rowOff>
    </xdr:from>
    <xdr:ext cx="534377" cy="259045"/>
    <xdr:sp macro="" textlink="">
      <xdr:nvSpPr>
        <xdr:cNvPr id="493" name="テキスト ボックス 492"/>
        <xdr:cNvSpPr txBox="1"/>
      </xdr:nvSpPr>
      <xdr:spPr>
        <a:xfrm>
          <a:off x="8483111" y="162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117987</xdr:rowOff>
    </xdr:from>
    <xdr:to>
      <xdr:col>41</xdr:col>
      <xdr:colOff>101600</xdr:colOff>
      <xdr:row>94</xdr:row>
      <xdr:rowOff>48137</xdr:rowOff>
    </xdr:to>
    <xdr:sp macro="" textlink="">
      <xdr:nvSpPr>
        <xdr:cNvPr id="494" name="楕円 493"/>
        <xdr:cNvSpPr/>
      </xdr:nvSpPr>
      <xdr:spPr>
        <a:xfrm>
          <a:off x="7810500" y="160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64664</xdr:rowOff>
    </xdr:from>
    <xdr:ext cx="534377" cy="259045"/>
    <xdr:sp macro="" textlink="">
      <xdr:nvSpPr>
        <xdr:cNvPr id="495" name="テキスト ボックス 494"/>
        <xdr:cNvSpPr txBox="1"/>
      </xdr:nvSpPr>
      <xdr:spPr>
        <a:xfrm>
          <a:off x="7594111" y="158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69622</xdr:rowOff>
    </xdr:from>
    <xdr:to>
      <xdr:col>36</xdr:col>
      <xdr:colOff>165100</xdr:colOff>
      <xdr:row>94</xdr:row>
      <xdr:rowOff>171222</xdr:rowOff>
    </xdr:to>
    <xdr:sp macro="" textlink="">
      <xdr:nvSpPr>
        <xdr:cNvPr id="496" name="楕円 495"/>
        <xdr:cNvSpPr/>
      </xdr:nvSpPr>
      <xdr:spPr>
        <a:xfrm>
          <a:off x="6921500" y="161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16299</xdr:rowOff>
    </xdr:from>
    <xdr:ext cx="534377" cy="259045"/>
    <xdr:sp macro="" textlink="">
      <xdr:nvSpPr>
        <xdr:cNvPr id="497" name="テキスト ボックス 496"/>
        <xdr:cNvSpPr txBox="1"/>
      </xdr:nvSpPr>
      <xdr:spPr>
        <a:xfrm>
          <a:off x="6705111" y="15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161828</xdr:rowOff>
    </xdr:from>
    <xdr:to>
      <xdr:col>85</xdr:col>
      <xdr:colOff>127000</xdr:colOff>
      <xdr:row>36</xdr:row>
      <xdr:rowOff>45448</xdr:rowOff>
    </xdr:to>
    <xdr:cxnSp macro="">
      <xdr:nvCxnSpPr>
        <xdr:cNvPr id="524" name="直線コネクタ 523"/>
        <xdr:cNvCxnSpPr/>
      </xdr:nvCxnSpPr>
      <xdr:spPr>
        <a:xfrm flipV="1">
          <a:off x="15481300" y="5305328"/>
          <a:ext cx="838200" cy="9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5" name="災害復旧事業費平均値テキスト"/>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45448</xdr:rowOff>
    </xdr:from>
    <xdr:to>
      <xdr:col>81</xdr:col>
      <xdr:colOff>50800</xdr:colOff>
      <xdr:row>38</xdr:row>
      <xdr:rowOff>9535</xdr:rowOff>
    </xdr:to>
    <xdr:cxnSp macro="">
      <xdr:nvCxnSpPr>
        <xdr:cNvPr id="527" name="直線コネクタ 526"/>
        <xdr:cNvCxnSpPr/>
      </xdr:nvCxnSpPr>
      <xdr:spPr>
        <a:xfrm flipV="1">
          <a:off x="14592300" y="6217648"/>
          <a:ext cx="8890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9" name="テキスト ボックス 528"/>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137117</xdr:rowOff>
    </xdr:from>
    <xdr:to>
      <xdr:col>76</xdr:col>
      <xdr:colOff>114300</xdr:colOff>
      <xdr:row>38</xdr:row>
      <xdr:rowOff>9535</xdr:rowOff>
    </xdr:to>
    <xdr:cxnSp macro="">
      <xdr:nvCxnSpPr>
        <xdr:cNvPr id="530" name="直線コネクタ 529"/>
        <xdr:cNvCxnSpPr/>
      </xdr:nvCxnSpPr>
      <xdr:spPr>
        <a:xfrm>
          <a:off x="13703300" y="6480767"/>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99011</xdr:rowOff>
    </xdr:from>
    <xdr:ext cx="469744" cy="259045"/>
    <xdr:sp macro="" textlink="">
      <xdr:nvSpPr>
        <xdr:cNvPr id="532" name="テキスト ボックス 531"/>
        <xdr:cNvSpPr txBox="1"/>
      </xdr:nvSpPr>
      <xdr:spPr>
        <a:xfrm>
          <a:off x="14357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137117</xdr:rowOff>
    </xdr:from>
    <xdr:to>
      <xdr:col>71</xdr:col>
      <xdr:colOff>177800</xdr:colOff>
      <xdr:row>37</xdr:row>
      <xdr:rowOff>145758</xdr:rowOff>
    </xdr:to>
    <xdr:cxnSp macro="">
      <xdr:nvCxnSpPr>
        <xdr:cNvPr id="533" name="直線コネクタ 532"/>
        <xdr:cNvCxnSpPr/>
      </xdr:nvCxnSpPr>
      <xdr:spPr>
        <a:xfrm flipV="1">
          <a:off x="12814300" y="648076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macro="" textlink="">
      <xdr:nvSpPr>
        <xdr:cNvPr id="535" name="テキスト ボックス 534"/>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142011</xdr:rowOff>
    </xdr:from>
    <xdr:ext cx="469744" cy="259045"/>
    <xdr:sp macro="" textlink="">
      <xdr:nvSpPr>
        <xdr:cNvPr id="537" name="テキスト ボックス 536"/>
        <xdr:cNvSpPr txBox="1"/>
      </xdr:nvSpPr>
      <xdr:spPr>
        <a:xfrm>
          <a:off x="12579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111028</xdr:rowOff>
    </xdr:from>
    <xdr:to>
      <xdr:col>85</xdr:col>
      <xdr:colOff>177800</xdr:colOff>
      <xdr:row>31</xdr:row>
      <xdr:rowOff>41178</xdr:rowOff>
    </xdr:to>
    <xdr:sp macro="" textlink="">
      <xdr:nvSpPr>
        <xdr:cNvPr id="543" name="楕円 542"/>
        <xdr:cNvSpPr/>
      </xdr:nvSpPr>
      <xdr:spPr>
        <a:xfrm>
          <a:off x="16268700" y="5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64055</xdr:rowOff>
    </xdr:from>
    <xdr:ext cx="534377" cy="259045"/>
    <xdr:sp macro="" textlink="">
      <xdr:nvSpPr>
        <xdr:cNvPr id="544" name="災害復旧事業費該当値テキスト"/>
        <xdr:cNvSpPr txBox="1"/>
      </xdr:nvSpPr>
      <xdr:spPr>
        <a:xfrm>
          <a:off x="16370300" y="52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166098</xdr:rowOff>
    </xdr:from>
    <xdr:to>
      <xdr:col>81</xdr:col>
      <xdr:colOff>101600</xdr:colOff>
      <xdr:row>36</xdr:row>
      <xdr:rowOff>96248</xdr:rowOff>
    </xdr:to>
    <xdr:sp macro="" textlink="">
      <xdr:nvSpPr>
        <xdr:cNvPr id="545" name="楕円 544"/>
        <xdr:cNvSpPr/>
      </xdr:nvSpPr>
      <xdr:spPr>
        <a:xfrm>
          <a:off x="15430500" y="6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112775</xdr:rowOff>
    </xdr:from>
    <xdr:ext cx="534377" cy="259045"/>
    <xdr:sp macro="" textlink="">
      <xdr:nvSpPr>
        <xdr:cNvPr id="546" name="テキスト ボックス 545"/>
        <xdr:cNvSpPr txBox="1"/>
      </xdr:nvSpPr>
      <xdr:spPr>
        <a:xfrm>
          <a:off x="15214111" y="59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130185</xdr:rowOff>
    </xdr:from>
    <xdr:to>
      <xdr:col>76</xdr:col>
      <xdr:colOff>165100</xdr:colOff>
      <xdr:row>38</xdr:row>
      <xdr:rowOff>60335</xdr:rowOff>
    </xdr:to>
    <xdr:sp macro="" textlink="">
      <xdr:nvSpPr>
        <xdr:cNvPr id="547" name="楕円 546"/>
        <xdr:cNvSpPr/>
      </xdr:nvSpPr>
      <xdr:spPr>
        <a:xfrm>
          <a:off x="14541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76862</xdr:rowOff>
    </xdr:from>
    <xdr:ext cx="469744" cy="259045"/>
    <xdr:sp macro="" textlink="">
      <xdr:nvSpPr>
        <xdr:cNvPr id="548" name="テキスト ボックス 547"/>
        <xdr:cNvSpPr txBox="1"/>
      </xdr:nvSpPr>
      <xdr:spPr>
        <a:xfrm>
          <a:off x="14357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86317</xdr:rowOff>
    </xdr:from>
    <xdr:to>
      <xdr:col>72</xdr:col>
      <xdr:colOff>38100</xdr:colOff>
      <xdr:row>38</xdr:row>
      <xdr:rowOff>16467</xdr:rowOff>
    </xdr:to>
    <xdr:sp macro="" textlink="">
      <xdr:nvSpPr>
        <xdr:cNvPr id="549" name="楕円 548"/>
        <xdr:cNvSpPr/>
      </xdr:nvSpPr>
      <xdr:spPr>
        <a:xfrm>
          <a:off x="13652500" y="64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32994</xdr:rowOff>
    </xdr:from>
    <xdr:ext cx="469744" cy="259045"/>
    <xdr:sp macro="" textlink="">
      <xdr:nvSpPr>
        <xdr:cNvPr id="550" name="テキスト ボックス 549"/>
        <xdr:cNvSpPr txBox="1"/>
      </xdr:nvSpPr>
      <xdr:spPr>
        <a:xfrm>
          <a:off x="13468428" y="62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94958</xdr:rowOff>
    </xdr:from>
    <xdr:to>
      <xdr:col>67</xdr:col>
      <xdr:colOff>101600</xdr:colOff>
      <xdr:row>38</xdr:row>
      <xdr:rowOff>25108</xdr:rowOff>
    </xdr:to>
    <xdr:sp macro="" textlink="">
      <xdr:nvSpPr>
        <xdr:cNvPr id="551" name="楕円 550"/>
        <xdr:cNvSpPr/>
      </xdr:nvSpPr>
      <xdr:spPr>
        <a:xfrm>
          <a:off x="12763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41635</xdr:rowOff>
    </xdr:from>
    <xdr:ext cx="469744" cy="259045"/>
    <xdr:sp macro="" textlink="">
      <xdr:nvSpPr>
        <xdr:cNvPr id="552" name="テキスト ボックス 551"/>
        <xdr:cNvSpPr txBox="1"/>
      </xdr:nvSpPr>
      <xdr:spPr>
        <a:xfrm>
          <a:off x="12579428" y="62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73978</xdr:rowOff>
    </xdr:from>
    <xdr:to>
      <xdr:col>85</xdr:col>
      <xdr:colOff>127000</xdr:colOff>
      <xdr:row>71</xdr:row>
      <xdr:rowOff>119602</xdr:rowOff>
    </xdr:to>
    <xdr:cxnSp macro="">
      <xdr:nvCxnSpPr>
        <xdr:cNvPr id="630" name="直線コネクタ 629"/>
        <xdr:cNvCxnSpPr/>
      </xdr:nvCxnSpPr>
      <xdr:spPr>
        <a:xfrm flipV="1">
          <a:off x="15481300" y="12246928"/>
          <a:ext cx="8382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110230</xdr:rowOff>
    </xdr:from>
    <xdr:to>
      <xdr:col>81</xdr:col>
      <xdr:colOff>50800</xdr:colOff>
      <xdr:row>71</xdr:row>
      <xdr:rowOff>119602</xdr:rowOff>
    </xdr:to>
    <xdr:cxnSp macro="">
      <xdr:nvCxnSpPr>
        <xdr:cNvPr id="633" name="直線コネクタ 632"/>
        <xdr:cNvCxnSpPr/>
      </xdr:nvCxnSpPr>
      <xdr:spPr>
        <a:xfrm>
          <a:off x="14592300" y="1228318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22409</xdr:rowOff>
    </xdr:from>
    <xdr:to>
      <xdr:col>76</xdr:col>
      <xdr:colOff>114300</xdr:colOff>
      <xdr:row>71</xdr:row>
      <xdr:rowOff>110230</xdr:rowOff>
    </xdr:to>
    <xdr:cxnSp macro="">
      <xdr:nvCxnSpPr>
        <xdr:cNvPr id="636" name="直線コネクタ 635"/>
        <xdr:cNvCxnSpPr/>
      </xdr:nvCxnSpPr>
      <xdr:spPr>
        <a:xfrm>
          <a:off x="13703300" y="12195359"/>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8" name="テキスト ボックス 637"/>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117602</xdr:rowOff>
    </xdr:from>
    <xdr:to>
      <xdr:col>71</xdr:col>
      <xdr:colOff>177800</xdr:colOff>
      <xdr:row>71</xdr:row>
      <xdr:rowOff>22409</xdr:rowOff>
    </xdr:to>
    <xdr:cxnSp macro="">
      <xdr:nvCxnSpPr>
        <xdr:cNvPr id="639" name="直線コネクタ 638"/>
        <xdr:cNvCxnSpPr/>
      </xdr:nvCxnSpPr>
      <xdr:spPr>
        <a:xfrm>
          <a:off x="12814300" y="12119102"/>
          <a:ext cx="8890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1" name="テキスト ボックス 640"/>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3" name="テキスト ボックス 642"/>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23178</xdr:rowOff>
    </xdr:from>
    <xdr:to>
      <xdr:col>85</xdr:col>
      <xdr:colOff>177800</xdr:colOff>
      <xdr:row>71</xdr:row>
      <xdr:rowOff>124778</xdr:rowOff>
    </xdr:to>
    <xdr:sp macro="" textlink="">
      <xdr:nvSpPr>
        <xdr:cNvPr id="649" name="楕円 648"/>
        <xdr:cNvSpPr/>
      </xdr:nvSpPr>
      <xdr:spPr>
        <a:xfrm>
          <a:off x="162687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46055</xdr:rowOff>
    </xdr:from>
    <xdr:ext cx="534377" cy="259045"/>
    <xdr:sp macro="" textlink="">
      <xdr:nvSpPr>
        <xdr:cNvPr id="650" name="公債費該当値テキスト"/>
        <xdr:cNvSpPr txBox="1"/>
      </xdr:nvSpPr>
      <xdr:spPr>
        <a:xfrm>
          <a:off x="16370300" y="12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68802</xdr:rowOff>
    </xdr:from>
    <xdr:to>
      <xdr:col>81</xdr:col>
      <xdr:colOff>101600</xdr:colOff>
      <xdr:row>71</xdr:row>
      <xdr:rowOff>170402</xdr:rowOff>
    </xdr:to>
    <xdr:sp macro="" textlink="">
      <xdr:nvSpPr>
        <xdr:cNvPr id="651" name="楕円 650"/>
        <xdr:cNvSpPr/>
      </xdr:nvSpPr>
      <xdr:spPr>
        <a:xfrm>
          <a:off x="15430500" y="122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15479</xdr:rowOff>
    </xdr:from>
    <xdr:ext cx="534377" cy="259045"/>
    <xdr:sp macro="" textlink="">
      <xdr:nvSpPr>
        <xdr:cNvPr id="652" name="テキスト ボックス 651"/>
        <xdr:cNvSpPr txBox="1"/>
      </xdr:nvSpPr>
      <xdr:spPr>
        <a:xfrm>
          <a:off x="15214111" y="12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59430</xdr:rowOff>
    </xdr:from>
    <xdr:to>
      <xdr:col>76</xdr:col>
      <xdr:colOff>165100</xdr:colOff>
      <xdr:row>71</xdr:row>
      <xdr:rowOff>161030</xdr:rowOff>
    </xdr:to>
    <xdr:sp macro="" textlink="">
      <xdr:nvSpPr>
        <xdr:cNvPr id="653" name="楕円 652"/>
        <xdr:cNvSpPr/>
      </xdr:nvSpPr>
      <xdr:spPr>
        <a:xfrm>
          <a:off x="14541500" y="12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6107</xdr:rowOff>
    </xdr:from>
    <xdr:ext cx="534377" cy="259045"/>
    <xdr:sp macro="" textlink="">
      <xdr:nvSpPr>
        <xdr:cNvPr id="654" name="テキスト ボックス 653"/>
        <xdr:cNvSpPr txBox="1"/>
      </xdr:nvSpPr>
      <xdr:spPr>
        <a:xfrm>
          <a:off x="14325111" y="120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143059</xdr:rowOff>
    </xdr:from>
    <xdr:to>
      <xdr:col>72</xdr:col>
      <xdr:colOff>38100</xdr:colOff>
      <xdr:row>71</xdr:row>
      <xdr:rowOff>73209</xdr:rowOff>
    </xdr:to>
    <xdr:sp macro="" textlink="">
      <xdr:nvSpPr>
        <xdr:cNvPr id="655" name="楕円 654"/>
        <xdr:cNvSpPr/>
      </xdr:nvSpPr>
      <xdr:spPr>
        <a:xfrm>
          <a:off x="13652500" y="121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89736</xdr:rowOff>
    </xdr:from>
    <xdr:ext cx="534377" cy="259045"/>
    <xdr:sp macro="" textlink="">
      <xdr:nvSpPr>
        <xdr:cNvPr id="656" name="テキスト ボックス 655"/>
        <xdr:cNvSpPr txBox="1"/>
      </xdr:nvSpPr>
      <xdr:spPr>
        <a:xfrm>
          <a:off x="13436111" y="119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66802</xdr:rowOff>
    </xdr:from>
    <xdr:to>
      <xdr:col>67</xdr:col>
      <xdr:colOff>101600</xdr:colOff>
      <xdr:row>70</xdr:row>
      <xdr:rowOff>168402</xdr:rowOff>
    </xdr:to>
    <xdr:sp macro="" textlink="">
      <xdr:nvSpPr>
        <xdr:cNvPr id="657" name="楕円 656"/>
        <xdr:cNvSpPr/>
      </xdr:nvSpPr>
      <xdr:spPr>
        <a:xfrm>
          <a:off x="12763500" y="120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13479</xdr:rowOff>
    </xdr:from>
    <xdr:ext cx="534377" cy="259045"/>
    <xdr:sp macro="" textlink="">
      <xdr:nvSpPr>
        <xdr:cNvPr id="658" name="テキスト ボックス 657"/>
        <xdr:cNvSpPr txBox="1"/>
      </xdr:nvSpPr>
      <xdr:spPr>
        <a:xfrm>
          <a:off x="12547111" y="11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19690</xdr:rowOff>
    </xdr:from>
    <xdr:to>
      <xdr:col>85</xdr:col>
      <xdr:colOff>127000</xdr:colOff>
      <xdr:row>97</xdr:row>
      <xdr:rowOff>7289</xdr:rowOff>
    </xdr:to>
    <xdr:cxnSp macro="">
      <xdr:nvCxnSpPr>
        <xdr:cNvPr id="683" name="直線コネクタ 682"/>
        <xdr:cNvCxnSpPr/>
      </xdr:nvCxnSpPr>
      <xdr:spPr>
        <a:xfrm flipV="1">
          <a:off x="15481300" y="16478890"/>
          <a:ext cx="838200" cy="1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4" name="積立金平均値テキスト"/>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144484</xdr:rowOff>
    </xdr:from>
    <xdr:to>
      <xdr:col>81</xdr:col>
      <xdr:colOff>50800</xdr:colOff>
      <xdr:row>97</xdr:row>
      <xdr:rowOff>7289</xdr:rowOff>
    </xdr:to>
    <xdr:cxnSp macro="">
      <xdr:nvCxnSpPr>
        <xdr:cNvPr id="686" name="直線コネクタ 685"/>
        <xdr:cNvCxnSpPr/>
      </xdr:nvCxnSpPr>
      <xdr:spPr>
        <a:xfrm>
          <a:off x="14592300" y="16603684"/>
          <a:ext cx="889000" cy="3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8" name="テキスト ボックス 687"/>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103987</xdr:rowOff>
    </xdr:from>
    <xdr:to>
      <xdr:col>76</xdr:col>
      <xdr:colOff>114300</xdr:colOff>
      <xdr:row>96</xdr:row>
      <xdr:rowOff>144484</xdr:rowOff>
    </xdr:to>
    <xdr:cxnSp macro="">
      <xdr:nvCxnSpPr>
        <xdr:cNvPr id="689" name="直線コネクタ 688"/>
        <xdr:cNvCxnSpPr/>
      </xdr:nvCxnSpPr>
      <xdr:spPr>
        <a:xfrm>
          <a:off x="13703300" y="16563187"/>
          <a:ext cx="889000" cy="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103987</xdr:rowOff>
    </xdr:from>
    <xdr:to>
      <xdr:col>71</xdr:col>
      <xdr:colOff>177800</xdr:colOff>
      <xdr:row>96</xdr:row>
      <xdr:rowOff>165629</xdr:rowOff>
    </xdr:to>
    <xdr:cxnSp macro="">
      <xdr:nvCxnSpPr>
        <xdr:cNvPr id="692" name="直線コネクタ 691"/>
        <xdr:cNvCxnSpPr/>
      </xdr:nvCxnSpPr>
      <xdr:spPr>
        <a:xfrm flipV="1">
          <a:off x="12814300" y="16563187"/>
          <a:ext cx="889000" cy="6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4" name="テキスト ボックス 693"/>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140340</xdr:rowOff>
    </xdr:from>
    <xdr:to>
      <xdr:col>85</xdr:col>
      <xdr:colOff>177800</xdr:colOff>
      <xdr:row>96</xdr:row>
      <xdr:rowOff>70490</xdr:rowOff>
    </xdr:to>
    <xdr:sp macro="" textlink="">
      <xdr:nvSpPr>
        <xdr:cNvPr id="702" name="楕円 701"/>
        <xdr:cNvSpPr/>
      </xdr:nvSpPr>
      <xdr:spPr>
        <a:xfrm>
          <a:off x="16268700" y="16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163217</xdr:rowOff>
    </xdr:from>
    <xdr:ext cx="534377" cy="259045"/>
    <xdr:sp macro="" textlink="">
      <xdr:nvSpPr>
        <xdr:cNvPr id="703" name="積立金該当値テキスト"/>
        <xdr:cNvSpPr txBox="1"/>
      </xdr:nvSpPr>
      <xdr:spPr>
        <a:xfrm>
          <a:off x="16370300" y="162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127939</xdr:rowOff>
    </xdr:from>
    <xdr:to>
      <xdr:col>81</xdr:col>
      <xdr:colOff>101600</xdr:colOff>
      <xdr:row>97</xdr:row>
      <xdr:rowOff>58089</xdr:rowOff>
    </xdr:to>
    <xdr:sp macro="" textlink="">
      <xdr:nvSpPr>
        <xdr:cNvPr id="704" name="楕円 703"/>
        <xdr:cNvSpPr/>
      </xdr:nvSpPr>
      <xdr:spPr>
        <a:xfrm>
          <a:off x="154305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74616</xdr:rowOff>
    </xdr:from>
    <xdr:ext cx="534377" cy="259045"/>
    <xdr:sp macro="" textlink="">
      <xdr:nvSpPr>
        <xdr:cNvPr id="705" name="テキスト ボックス 704"/>
        <xdr:cNvSpPr txBox="1"/>
      </xdr:nvSpPr>
      <xdr:spPr>
        <a:xfrm>
          <a:off x="15214111" y="163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93684</xdr:rowOff>
    </xdr:from>
    <xdr:to>
      <xdr:col>76</xdr:col>
      <xdr:colOff>165100</xdr:colOff>
      <xdr:row>97</xdr:row>
      <xdr:rowOff>23834</xdr:rowOff>
    </xdr:to>
    <xdr:sp macro="" textlink="">
      <xdr:nvSpPr>
        <xdr:cNvPr id="706" name="楕円 705"/>
        <xdr:cNvSpPr/>
      </xdr:nvSpPr>
      <xdr:spPr>
        <a:xfrm>
          <a:off x="14541500" y="16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40361</xdr:rowOff>
    </xdr:from>
    <xdr:ext cx="534377" cy="259045"/>
    <xdr:sp macro="" textlink="">
      <xdr:nvSpPr>
        <xdr:cNvPr id="707" name="テキスト ボックス 706"/>
        <xdr:cNvSpPr txBox="1"/>
      </xdr:nvSpPr>
      <xdr:spPr>
        <a:xfrm>
          <a:off x="14325111" y="163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53187</xdr:rowOff>
    </xdr:from>
    <xdr:to>
      <xdr:col>72</xdr:col>
      <xdr:colOff>38100</xdr:colOff>
      <xdr:row>96</xdr:row>
      <xdr:rowOff>154787</xdr:rowOff>
    </xdr:to>
    <xdr:sp macro="" textlink="">
      <xdr:nvSpPr>
        <xdr:cNvPr id="708" name="楕円 707"/>
        <xdr:cNvSpPr/>
      </xdr:nvSpPr>
      <xdr:spPr>
        <a:xfrm>
          <a:off x="13652500" y="16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171314</xdr:rowOff>
    </xdr:from>
    <xdr:ext cx="534377" cy="259045"/>
    <xdr:sp macro="" textlink="">
      <xdr:nvSpPr>
        <xdr:cNvPr id="709" name="テキスト ボックス 708"/>
        <xdr:cNvSpPr txBox="1"/>
      </xdr:nvSpPr>
      <xdr:spPr>
        <a:xfrm>
          <a:off x="13436111" y="162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114829</xdr:rowOff>
    </xdr:from>
    <xdr:to>
      <xdr:col>67</xdr:col>
      <xdr:colOff>101600</xdr:colOff>
      <xdr:row>97</xdr:row>
      <xdr:rowOff>44979</xdr:rowOff>
    </xdr:to>
    <xdr:sp macro="" textlink="">
      <xdr:nvSpPr>
        <xdr:cNvPr id="710" name="楕円 709"/>
        <xdr:cNvSpPr/>
      </xdr:nvSpPr>
      <xdr:spPr>
        <a:xfrm>
          <a:off x="12763500" y="165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61506</xdr:rowOff>
    </xdr:from>
    <xdr:ext cx="534377" cy="259045"/>
    <xdr:sp macro="" textlink="">
      <xdr:nvSpPr>
        <xdr:cNvPr id="711" name="テキスト ボックス 710"/>
        <xdr:cNvSpPr txBox="1"/>
      </xdr:nvSpPr>
      <xdr:spPr>
        <a:xfrm>
          <a:off x="12547111" y="163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132842</xdr:rowOff>
    </xdr:from>
    <xdr:to>
      <xdr:col>116</xdr:col>
      <xdr:colOff>63500</xdr:colOff>
      <xdr:row>37</xdr:row>
      <xdr:rowOff>139128</xdr:rowOff>
    </xdr:to>
    <xdr:cxnSp macro="">
      <xdr:nvCxnSpPr>
        <xdr:cNvPr id="740" name="直線コネクタ 739"/>
        <xdr:cNvCxnSpPr/>
      </xdr:nvCxnSpPr>
      <xdr:spPr>
        <a:xfrm>
          <a:off x="21323300" y="647649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132842</xdr:rowOff>
    </xdr:from>
    <xdr:to>
      <xdr:col>111</xdr:col>
      <xdr:colOff>177800</xdr:colOff>
      <xdr:row>37</xdr:row>
      <xdr:rowOff>159703</xdr:rowOff>
    </xdr:to>
    <xdr:cxnSp macro="">
      <xdr:nvCxnSpPr>
        <xdr:cNvPr id="743" name="直線コネクタ 742"/>
        <xdr:cNvCxnSpPr/>
      </xdr:nvCxnSpPr>
      <xdr:spPr>
        <a:xfrm flipV="1">
          <a:off x="20434300" y="6476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159703</xdr:rowOff>
    </xdr:from>
    <xdr:to>
      <xdr:col>107</xdr:col>
      <xdr:colOff>50800</xdr:colOff>
      <xdr:row>38</xdr:row>
      <xdr:rowOff>4445</xdr:rowOff>
    </xdr:to>
    <xdr:cxnSp macro="">
      <xdr:nvCxnSpPr>
        <xdr:cNvPr id="746" name="直線コネクタ 745"/>
        <xdr:cNvCxnSpPr/>
      </xdr:nvCxnSpPr>
      <xdr:spPr>
        <a:xfrm flipV="1">
          <a:off x="19545300" y="650335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106553</xdr:rowOff>
    </xdr:from>
    <xdr:to>
      <xdr:col>102</xdr:col>
      <xdr:colOff>114300</xdr:colOff>
      <xdr:row>38</xdr:row>
      <xdr:rowOff>4445</xdr:rowOff>
    </xdr:to>
    <xdr:cxnSp macro="">
      <xdr:nvCxnSpPr>
        <xdr:cNvPr id="749" name="直線コネクタ 748"/>
        <xdr:cNvCxnSpPr/>
      </xdr:nvCxnSpPr>
      <xdr:spPr>
        <a:xfrm>
          <a:off x="18656300" y="6450203"/>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57421</xdr:rowOff>
    </xdr:from>
    <xdr:ext cx="469744" cy="259045"/>
    <xdr:sp macro="" textlink="">
      <xdr:nvSpPr>
        <xdr:cNvPr id="751" name="テキスト ボックス 750"/>
        <xdr:cNvSpPr txBox="1"/>
      </xdr:nvSpPr>
      <xdr:spPr>
        <a:xfrm>
          <a:off x="19310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77805</xdr:rowOff>
    </xdr:from>
    <xdr:ext cx="378565" cy="259045"/>
    <xdr:sp macro="" textlink="">
      <xdr:nvSpPr>
        <xdr:cNvPr id="753" name="テキスト ボックス 752"/>
        <xdr:cNvSpPr txBox="1"/>
      </xdr:nvSpPr>
      <xdr:spPr>
        <a:xfrm>
          <a:off x="18467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88328</xdr:rowOff>
    </xdr:from>
    <xdr:to>
      <xdr:col>116</xdr:col>
      <xdr:colOff>114300</xdr:colOff>
      <xdr:row>38</xdr:row>
      <xdr:rowOff>18478</xdr:rowOff>
    </xdr:to>
    <xdr:sp macro="" textlink="">
      <xdr:nvSpPr>
        <xdr:cNvPr id="759" name="楕円 758"/>
        <xdr:cNvSpPr/>
      </xdr:nvSpPr>
      <xdr:spPr>
        <a:xfrm>
          <a:off x="221107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66755</xdr:rowOff>
    </xdr:from>
    <xdr:ext cx="469744" cy="259045"/>
    <xdr:sp macro="" textlink="">
      <xdr:nvSpPr>
        <xdr:cNvPr id="760" name="投資及び出資金該当値テキスト"/>
        <xdr:cNvSpPr txBox="1"/>
      </xdr:nvSpPr>
      <xdr:spPr>
        <a:xfrm>
          <a:off x="22212300" y="64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82042</xdr:rowOff>
    </xdr:from>
    <xdr:to>
      <xdr:col>112</xdr:col>
      <xdr:colOff>38100</xdr:colOff>
      <xdr:row>38</xdr:row>
      <xdr:rowOff>12192</xdr:rowOff>
    </xdr:to>
    <xdr:sp macro="" textlink="">
      <xdr:nvSpPr>
        <xdr:cNvPr id="761" name="楕円 760"/>
        <xdr:cNvSpPr/>
      </xdr:nvSpPr>
      <xdr:spPr>
        <a:xfrm>
          <a:off x="21272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3319</xdr:rowOff>
    </xdr:from>
    <xdr:ext cx="469744" cy="259045"/>
    <xdr:sp macro="" textlink="">
      <xdr:nvSpPr>
        <xdr:cNvPr id="762" name="テキスト ボックス 761"/>
        <xdr:cNvSpPr txBox="1"/>
      </xdr:nvSpPr>
      <xdr:spPr>
        <a:xfrm>
          <a:off x="21088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108903</xdr:rowOff>
    </xdr:from>
    <xdr:to>
      <xdr:col>107</xdr:col>
      <xdr:colOff>101600</xdr:colOff>
      <xdr:row>38</xdr:row>
      <xdr:rowOff>39053</xdr:rowOff>
    </xdr:to>
    <xdr:sp macro="" textlink="">
      <xdr:nvSpPr>
        <xdr:cNvPr id="763" name="楕円 762"/>
        <xdr:cNvSpPr/>
      </xdr:nvSpPr>
      <xdr:spPr>
        <a:xfrm>
          <a:off x="20383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30180</xdr:rowOff>
    </xdr:from>
    <xdr:ext cx="469744" cy="259045"/>
    <xdr:sp macro="" textlink="">
      <xdr:nvSpPr>
        <xdr:cNvPr id="764" name="テキスト ボックス 763"/>
        <xdr:cNvSpPr txBox="1"/>
      </xdr:nvSpPr>
      <xdr:spPr>
        <a:xfrm>
          <a:off x="20199428" y="65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125095</xdr:rowOff>
    </xdr:from>
    <xdr:to>
      <xdr:col>102</xdr:col>
      <xdr:colOff>165100</xdr:colOff>
      <xdr:row>38</xdr:row>
      <xdr:rowOff>55245</xdr:rowOff>
    </xdr:to>
    <xdr:sp macro="" textlink="">
      <xdr:nvSpPr>
        <xdr:cNvPr id="765" name="楕円 764"/>
        <xdr:cNvSpPr/>
      </xdr:nvSpPr>
      <xdr:spPr>
        <a:xfrm>
          <a:off x="19494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71772</xdr:rowOff>
    </xdr:from>
    <xdr:ext cx="469744" cy="259045"/>
    <xdr:sp macro="" textlink="">
      <xdr:nvSpPr>
        <xdr:cNvPr id="766" name="テキスト ボックス 765"/>
        <xdr:cNvSpPr txBox="1"/>
      </xdr:nvSpPr>
      <xdr:spPr>
        <a:xfrm>
          <a:off x="19310428" y="62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55753</xdr:rowOff>
    </xdr:from>
    <xdr:to>
      <xdr:col>98</xdr:col>
      <xdr:colOff>38100</xdr:colOff>
      <xdr:row>37</xdr:row>
      <xdr:rowOff>157353</xdr:rowOff>
    </xdr:to>
    <xdr:sp macro="" textlink="">
      <xdr:nvSpPr>
        <xdr:cNvPr id="767" name="楕円 766"/>
        <xdr:cNvSpPr/>
      </xdr:nvSpPr>
      <xdr:spPr>
        <a:xfrm>
          <a:off x="18605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2430</xdr:rowOff>
    </xdr:from>
    <xdr:ext cx="469744" cy="259045"/>
    <xdr:sp macro="" textlink="">
      <xdr:nvSpPr>
        <xdr:cNvPr id="768" name="テキスト ボックス 767"/>
        <xdr:cNvSpPr txBox="1"/>
      </xdr:nvSpPr>
      <xdr:spPr>
        <a:xfrm>
          <a:off x="18421428" y="617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139482</xdr:rowOff>
    </xdr:from>
    <xdr:to>
      <xdr:col>116</xdr:col>
      <xdr:colOff>62864</xdr:colOff>
      <xdr:row>59</xdr:row>
      <xdr:rowOff>98878</xdr:rowOff>
    </xdr:to>
    <xdr:cxnSp macro="">
      <xdr:nvCxnSpPr>
        <xdr:cNvPr id="794" name="直線コネクタ 793"/>
        <xdr:cNvCxnSpPr/>
      </xdr:nvCxnSpPr>
      <xdr:spPr>
        <a:xfrm flipV="1">
          <a:off x="22159595" y="8883432"/>
          <a:ext cx="1269" cy="133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86159</xdr:rowOff>
    </xdr:from>
    <xdr:ext cx="534377" cy="259045"/>
    <xdr:sp macro="" textlink="">
      <xdr:nvSpPr>
        <xdr:cNvPr id="797" name="貸付金最大値テキスト"/>
        <xdr:cNvSpPr txBox="1"/>
      </xdr:nvSpPr>
      <xdr:spPr>
        <a:xfrm>
          <a:off x="22212300" y="86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139482</xdr:rowOff>
    </xdr:from>
    <xdr:to>
      <xdr:col>116</xdr:col>
      <xdr:colOff>152400</xdr:colOff>
      <xdr:row>51</xdr:row>
      <xdr:rowOff>139482</xdr:rowOff>
    </xdr:to>
    <xdr:cxnSp macro="">
      <xdr:nvCxnSpPr>
        <xdr:cNvPr id="798" name="直線コネクタ 797"/>
        <xdr:cNvCxnSpPr/>
      </xdr:nvCxnSpPr>
      <xdr:spPr>
        <a:xfrm>
          <a:off x="22072600" y="8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123207</xdr:rowOff>
    </xdr:from>
    <xdr:ext cx="469744" cy="259045"/>
    <xdr:sp macro="" textlink="">
      <xdr:nvSpPr>
        <xdr:cNvPr id="800" name="貸付金平均値テキスト"/>
        <xdr:cNvSpPr txBox="1"/>
      </xdr:nvSpPr>
      <xdr:spPr>
        <a:xfrm>
          <a:off x="22212300" y="9724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100330</xdr:rowOff>
    </xdr:from>
    <xdr:to>
      <xdr:col>116</xdr:col>
      <xdr:colOff>114300</xdr:colOff>
      <xdr:row>58</xdr:row>
      <xdr:rowOff>30480</xdr:rowOff>
    </xdr:to>
    <xdr:sp macro="" textlink="">
      <xdr:nvSpPr>
        <xdr:cNvPr id="801" name="フローチャート: 判断 800"/>
        <xdr:cNvSpPr/>
      </xdr:nvSpPr>
      <xdr:spPr>
        <a:xfrm>
          <a:off x="221107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100003</xdr:rowOff>
    </xdr:from>
    <xdr:to>
      <xdr:col>112</xdr:col>
      <xdr:colOff>38100</xdr:colOff>
      <xdr:row>58</xdr:row>
      <xdr:rowOff>30153</xdr:rowOff>
    </xdr:to>
    <xdr:sp macro="" textlink="">
      <xdr:nvSpPr>
        <xdr:cNvPr id="803" name="フローチャート: 判断 802"/>
        <xdr:cNvSpPr/>
      </xdr:nvSpPr>
      <xdr:spPr>
        <a:xfrm>
          <a:off x="21272500" y="987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46680</xdr:rowOff>
    </xdr:from>
    <xdr:ext cx="469744" cy="259045"/>
    <xdr:sp macro="" textlink="">
      <xdr:nvSpPr>
        <xdr:cNvPr id="804" name="テキスト ボックス 803"/>
        <xdr:cNvSpPr txBox="1"/>
      </xdr:nvSpPr>
      <xdr:spPr>
        <a:xfrm>
          <a:off x="21088428" y="964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158133</xdr:rowOff>
    </xdr:from>
    <xdr:to>
      <xdr:col>107</xdr:col>
      <xdr:colOff>101600</xdr:colOff>
      <xdr:row>58</xdr:row>
      <xdr:rowOff>88283</xdr:rowOff>
    </xdr:to>
    <xdr:sp macro="" textlink="">
      <xdr:nvSpPr>
        <xdr:cNvPr id="806" name="フローチャート: 判断 805"/>
        <xdr:cNvSpPr/>
      </xdr:nvSpPr>
      <xdr:spPr>
        <a:xfrm>
          <a:off x="20383500" y="99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104810</xdr:rowOff>
    </xdr:from>
    <xdr:ext cx="469744" cy="259045"/>
    <xdr:sp macro="" textlink="">
      <xdr:nvSpPr>
        <xdr:cNvPr id="807" name="テキスト ボックス 806"/>
        <xdr:cNvSpPr txBox="1"/>
      </xdr:nvSpPr>
      <xdr:spPr>
        <a:xfrm>
          <a:off x="20199428" y="97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144925</xdr:rowOff>
    </xdr:from>
    <xdr:to>
      <xdr:col>102</xdr:col>
      <xdr:colOff>114300</xdr:colOff>
      <xdr:row>59</xdr:row>
      <xdr:rowOff>98878</xdr:rowOff>
    </xdr:to>
    <xdr:cxnSp macro="">
      <xdr:nvCxnSpPr>
        <xdr:cNvPr id="808" name="直線コネクタ 807"/>
        <xdr:cNvCxnSpPr/>
      </xdr:nvCxnSpPr>
      <xdr:spPr>
        <a:xfrm>
          <a:off x="18656300" y="8717425"/>
          <a:ext cx="889000" cy="14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126564</xdr:rowOff>
    </xdr:from>
    <xdr:to>
      <xdr:col>102</xdr:col>
      <xdr:colOff>165100</xdr:colOff>
      <xdr:row>58</xdr:row>
      <xdr:rowOff>56714</xdr:rowOff>
    </xdr:to>
    <xdr:sp macro="" textlink="">
      <xdr:nvSpPr>
        <xdr:cNvPr id="809" name="フローチャート: 判断 808"/>
        <xdr:cNvSpPr/>
      </xdr:nvSpPr>
      <xdr:spPr>
        <a:xfrm>
          <a:off x="19494500" y="98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73241</xdr:rowOff>
    </xdr:from>
    <xdr:ext cx="469744" cy="259045"/>
    <xdr:sp macro="" textlink="">
      <xdr:nvSpPr>
        <xdr:cNvPr id="810" name="テキスト ボックス 809"/>
        <xdr:cNvSpPr txBox="1"/>
      </xdr:nvSpPr>
      <xdr:spPr>
        <a:xfrm>
          <a:off x="19310428" y="96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109256</xdr:rowOff>
    </xdr:from>
    <xdr:to>
      <xdr:col>98</xdr:col>
      <xdr:colOff>38100</xdr:colOff>
      <xdr:row>58</xdr:row>
      <xdr:rowOff>39406</xdr:rowOff>
    </xdr:to>
    <xdr:sp macro="" textlink="">
      <xdr:nvSpPr>
        <xdr:cNvPr id="811" name="フローチャート: 判断 810"/>
        <xdr:cNvSpPr/>
      </xdr:nvSpPr>
      <xdr:spPr>
        <a:xfrm>
          <a:off x="186055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30533</xdr:rowOff>
    </xdr:from>
    <xdr:ext cx="469744" cy="259045"/>
    <xdr:sp macro="" textlink="">
      <xdr:nvSpPr>
        <xdr:cNvPr id="812" name="テキスト ボックス 811"/>
        <xdr:cNvSpPr txBox="1"/>
      </xdr:nvSpPr>
      <xdr:spPr>
        <a:xfrm>
          <a:off x="18421428" y="997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94125</xdr:rowOff>
    </xdr:from>
    <xdr:to>
      <xdr:col>98</xdr:col>
      <xdr:colOff>38100</xdr:colOff>
      <xdr:row>51</xdr:row>
      <xdr:rowOff>24275</xdr:rowOff>
    </xdr:to>
    <xdr:sp macro="" textlink="">
      <xdr:nvSpPr>
        <xdr:cNvPr id="826" name="楕円 825"/>
        <xdr:cNvSpPr/>
      </xdr:nvSpPr>
      <xdr:spPr>
        <a:xfrm>
          <a:off x="18605500" y="86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40802</xdr:rowOff>
    </xdr:from>
    <xdr:ext cx="534377" cy="259045"/>
    <xdr:sp macro="" textlink="">
      <xdr:nvSpPr>
        <xdr:cNvPr id="827" name="テキスト ボックス 826"/>
        <xdr:cNvSpPr txBox="1"/>
      </xdr:nvSpPr>
      <xdr:spPr>
        <a:xfrm>
          <a:off x="18389111" y="84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68857</xdr:rowOff>
    </xdr:from>
    <xdr:to>
      <xdr:col>116</xdr:col>
      <xdr:colOff>63500</xdr:colOff>
      <xdr:row>71</xdr:row>
      <xdr:rowOff>96403</xdr:rowOff>
    </xdr:to>
    <xdr:cxnSp macro="">
      <xdr:nvCxnSpPr>
        <xdr:cNvPr id="855" name="直線コネクタ 854"/>
        <xdr:cNvCxnSpPr/>
      </xdr:nvCxnSpPr>
      <xdr:spPr>
        <a:xfrm flipV="1">
          <a:off x="21323300" y="12241807"/>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6"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96403</xdr:rowOff>
    </xdr:from>
    <xdr:to>
      <xdr:col>111</xdr:col>
      <xdr:colOff>177800</xdr:colOff>
      <xdr:row>71</xdr:row>
      <xdr:rowOff>153919</xdr:rowOff>
    </xdr:to>
    <xdr:cxnSp macro="">
      <xdr:nvCxnSpPr>
        <xdr:cNvPr id="858" name="直線コネクタ 857"/>
        <xdr:cNvCxnSpPr/>
      </xdr:nvCxnSpPr>
      <xdr:spPr>
        <a:xfrm flipV="1">
          <a:off x="20434300" y="12269353"/>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60" name="テキスト ボックス 859"/>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153919</xdr:rowOff>
    </xdr:from>
    <xdr:to>
      <xdr:col>107</xdr:col>
      <xdr:colOff>50800</xdr:colOff>
      <xdr:row>72</xdr:row>
      <xdr:rowOff>75943</xdr:rowOff>
    </xdr:to>
    <xdr:cxnSp macro="">
      <xdr:nvCxnSpPr>
        <xdr:cNvPr id="861" name="直線コネクタ 860"/>
        <xdr:cNvCxnSpPr/>
      </xdr:nvCxnSpPr>
      <xdr:spPr>
        <a:xfrm flipV="1">
          <a:off x="19545300" y="12326869"/>
          <a:ext cx="889000" cy="9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3" name="テキスト ボックス 862"/>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15364</xdr:rowOff>
    </xdr:from>
    <xdr:to>
      <xdr:col>102</xdr:col>
      <xdr:colOff>114300</xdr:colOff>
      <xdr:row>72</xdr:row>
      <xdr:rowOff>75943</xdr:rowOff>
    </xdr:to>
    <xdr:cxnSp macro="">
      <xdr:nvCxnSpPr>
        <xdr:cNvPr id="864" name="直線コネクタ 863"/>
        <xdr:cNvCxnSpPr/>
      </xdr:nvCxnSpPr>
      <xdr:spPr>
        <a:xfrm>
          <a:off x="18656300" y="1235976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6" name="テキスト ボックス 865"/>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8" name="テキスト ボックス 867"/>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18057</xdr:rowOff>
    </xdr:from>
    <xdr:to>
      <xdr:col>116</xdr:col>
      <xdr:colOff>114300</xdr:colOff>
      <xdr:row>71</xdr:row>
      <xdr:rowOff>119657</xdr:rowOff>
    </xdr:to>
    <xdr:sp macro="" textlink="">
      <xdr:nvSpPr>
        <xdr:cNvPr id="874" name="楕円 873"/>
        <xdr:cNvSpPr/>
      </xdr:nvSpPr>
      <xdr:spPr>
        <a:xfrm>
          <a:off x="22110700" y="121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142534</xdr:rowOff>
    </xdr:from>
    <xdr:ext cx="534377" cy="259045"/>
    <xdr:sp macro="" textlink="">
      <xdr:nvSpPr>
        <xdr:cNvPr id="875" name="繰出金該当値テキスト"/>
        <xdr:cNvSpPr txBox="1"/>
      </xdr:nvSpPr>
      <xdr:spPr>
        <a:xfrm>
          <a:off x="22212300" y="121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45603</xdr:rowOff>
    </xdr:from>
    <xdr:to>
      <xdr:col>112</xdr:col>
      <xdr:colOff>38100</xdr:colOff>
      <xdr:row>71</xdr:row>
      <xdr:rowOff>147203</xdr:rowOff>
    </xdr:to>
    <xdr:sp macro="" textlink="">
      <xdr:nvSpPr>
        <xdr:cNvPr id="876" name="楕円 875"/>
        <xdr:cNvSpPr/>
      </xdr:nvSpPr>
      <xdr:spPr>
        <a:xfrm>
          <a:off x="21272500" y="122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163730</xdr:rowOff>
    </xdr:from>
    <xdr:ext cx="534377" cy="259045"/>
    <xdr:sp macro="" textlink="">
      <xdr:nvSpPr>
        <xdr:cNvPr id="877" name="テキスト ボックス 876"/>
        <xdr:cNvSpPr txBox="1"/>
      </xdr:nvSpPr>
      <xdr:spPr>
        <a:xfrm>
          <a:off x="21056111" y="119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103119</xdr:rowOff>
    </xdr:from>
    <xdr:to>
      <xdr:col>107</xdr:col>
      <xdr:colOff>101600</xdr:colOff>
      <xdr:row>72</xdr:row>
      <xdr:rowOff>33269</xdr:rowOff>
    </xdr:to>
    <xdr:sp macro="" textlink="">
      <xdr:nvSpPr>
        <xdr:cNvPr id="878" name="楕円 877"/>
        <xdr:cNvSpPr/>
      </xdr:nvSpPr>
      <xdr:spPr>
        <a:xfrm>
          <a:off x="20383500" y="12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49796</xdr:rowOff>
    </xdr:from>
    <xdr:ext cx="534377" cy="259045"/>
    <xdr:sp macro="" textlink="">
      <xdr:nvSpPr>
        <xdr:cNvPr id="879" name="テキスト ボックス 878"/>
        <xdr:cNvSpPr txBox="1"/>
      </xdr:nvSpPr>
      <xdr:spPr>
        <a:xfrm>
          <a:off x="20167111" y="120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25143</xdr:rowOff>
    </xdr:from>
    <xdr:to>
      <xdr:col>102</xdr:col>
      <xdr:colOff>165100</xdr:colOff>
      <xdr:row>72</xdr:row>
      <xdr:rowOff>126743</xdr:rowOff>
    </xdr:to>
    <xdr:sp macro="" textlink="">
      <xdr:nvSpPr>
        <xdr:cNvPr id="880" name="楕円 879"/>
        <xdr:cNvSpPr/>
      </xdr:nvSpPr>
      <xdr:spPr>
        <a:xfrm>
          <a:off x="19494500" y="123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143270</xdr:rowOff>
    </xdr:from>
    <xdr:ext cx="534377" cy="259045"/>
    <xdr:sp macro="" textlink="">
      <xdr:nvSpPr>
        <xdr:cNvPr id="881" name="テキスト ボックス 880"/>
        <xdr:cNvSpPr txBox="1"/>
      </xdr:nvSpPr>
      <xdr:spPr>
        <a:xfrm>
          <a:off x="19278111" y="121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136014</xdr:rowOff>
    </xdr:from>
    <xdr:to>
      <xdr:col>98</xdr:col>
      <xdr:colOff>38100</xdr:colOff>
      <xdr:row>72</xdr:row>
      <xdr:rowOff>66164</xdr:rowOff>
    </xdr:to>
    <xdr:sp macro="" textlink="">
      <xdr:nvSpPr>
        <xdr:cNvPr id="882" name="楕円 881"/>
        <xdr:cNvSpPr/>
      </xdr:nvSpPr>
      <xdr:spPr>
        <a:xfrm>
          <a:off x="18605500" y="12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82691</xdr:rowOff>
    </xdr:from>
    <xdr:ext cx="534377" cy="259045"/>
    <xdr:sp macro="" textlink="">
      <xdr:nvSpPr>
        <xdr:cNvPr id="883" name="テキスト ボックス 882"/>
        <xdr:cNvSpPr txBox="1"/>
      </xdr:nvSpPr>
      <xdr:spPr>
        <a:xfrm>
          <a:off x="18389111" y="1208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ysClr val="windowText" lastClr="000000"/>
              </a:solidFill>
              <a:effectLst/>
              <a:latin typeface="+mn-lt"/>
              <a:ea typeface="+mn-ea"/>
              <a:cs typeface="+mn-cs"/>
            </a:rPr>
            <a:t>８２２</a:t>
          </a:r>
          <a:r>
            <a:rPr kumimoji="1" lang="ja-JP" altLang="ja-JP" sz="1100" b="0" i="0" baseline="0">
              <a:solidFill>
                <a:schemeClr val="dk1"/>
              </a:solidFill>
              <a:effectLst/>
              <a:latin typeface="+mn-lt"/>
              <a:ea typeface="+mn-ea"/>
              <a:cs typeface="+mn-cs"/>
            </a:rPr>
            <a:t>千円で，主な構成項目では人件費で１３</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千円，扶助費で１</a:t>
          </a:r>
          <a:r>
            <a:rPr kumimoji="1" lang="ja-JP" altLang="en-US" sz="1100" b="0" i="0" baseline="0">
              <a:solidFill>
                <a:schemeClr val="dk1"/>
              </a:solidFill>
              <a:effectLst/>
              <a:latin typeface="+mn-lt"/>
              <a:ea typeface="+mn-ea"/>
              <a:cs typeface="+mn-cs"/>
            </a:rPr>
            <a:t>４４</a:t>
          </a:r>
          <a:r>
            <a:rPr kumimoji="1" lang="ja-JP" altLang="ja-JP" sz="1100" b="0" i="0" baseline="0">
              <a:solidFill>
                <a:schemeClr val="dk1"/>
              </a:solidFill>
              <a:effectLst/>
              <a:latin typeface="+mn-lt"/>
              <a:ea typeface="+mn-ea"/>
              <a:cs typeface="+mn-cs"/>
            </a:rPr>
            <a:t>千円，普通建設事業費で</a:t>
          </a:r>
          <a:r>
            <a:rPr kumimoji="1" lang="ja-JP" altLang="en-US" sz="1100" b="0" i="0" baseline="0">
              <a:solidFill>
                <a:schemeClr val="dk1"/>
              </a:solidFill>
              <a:effectLst/>
              <a:latin typeface="+mn-lt"/>
              <a:ea typeface="+mn-ea"/>
              <a:cs typeface="+mn-cs"/>
            </a:rPr>
            <a:t>１４１</a:t>
          </a:r>
          <a:r>
            <a:rPr kumimoji="1" lang="ja-JP" altLang="ja-JP" sz="1100" b="0" i="0" baseline="0">
              <a:solidFill>
                <a:schemeClr val="dk1"/>
              </a:solidFill>
              <a:effectLst/>
              <a:latin typeface="+mn-lt"/>
              <a:ea typeface="+mn-ea"/>
              <a:cs typeface="+mn-cs"/>
            </a:rPr>
            <a:t>千円，公債費で</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千円などとなっており，義務的経費で</a:t>
          </a:r>
          <a:r>
            <a:rPr kumimoji="1" lang="ja-JP" altLang="ja-JP" sz="1100" b="0" i="0" baseline="0">
              <a:solidFill>
                <a:sysClr val="windowText" lastClr="000000"/>
              </a:solidFill>
              <a:effectLst/>
              <a:latin typeface="+mn-lt"/>
              <a:ea typeface="+mn-ea"/>
              <a:cs typeface="+mn-cs"/>
            </a:rPr>
            <a:t>３</a:t>
          </a:r>
          <a:r>
            <a:rPr kumimoji="1" lang="ja-JP" altLang="en-US" sz="1100" b="0" i="0" baseline="0">
              <a:solidFill>
                <a:sysClr val="windowText" lastClr="000000"/>
              </a:solidFill>
              <a:effectLst/>
              <a:latin typeface="+mn-lt"/>
              <a:ea typeface="+mn-ea"/>
              <a:cs typeface="+mn-cs"/>
            </a:rPr>
            <a:t>４８</a:t>
          </a:r>
          <a:r>
            <a:rPr kumimoji="1" lang="ja-JP" altLang="ja-JP" sz="1100" b="0" i="0" baseline="0">
              <a:solidFill>
                <a:schemeClr val="dk1"/>
              </a:solidFill>
              <a:effectLst/>
              <a:latin typeface="+mn-lt"/>
              <a:ea typeface="+mn-ea"/>
              <a:cs typeface="+mn-cs"/>
            </a:rPr>
            <a:t>千円，投資的経費で</a:t>
          </a:r>
          <a:r>
            <a:rPr kumimoji="1" lang="ja-JP" altLang="en-US" sz="1100" b="0" i="0" baseline="0">
              <a:solidFill>
                <a:sysClr val="windowText" lastClr="000000"/>
              </a:solidFill>
              <a:effectLst/>
              <a:latin typeface="+mn-lt"/>
              <a:ea typeface="+mn-ea"/>
              <a:cs typeface="+mn-cs"/>
            </a:rPr>
            <a:t>２００</a:t>
          </a:r>
          <a:r>
            <a:rPr kumimoji="1" lang="ja-JP" altLang="ja-JP" sz="1100" b="0" i="0" baseline="0">
              <a:solidFill>
                <a:schemeClr val="dk1"/>
              </a:solidFill>
              <a:effectLst/>
              <a:latin typeface="+mn-lt"/>
              <a:ea typeface="+mn-ea"/>
              <a:cs typeface="+mn-cs"/>
            </a:rPr>
            <a:t>千円，その他の経費で</a:t>
          </a:r>
          <a:r>
            <a:rPr kumimoji="1" lang="ja-JP" altLang="en-US" sz="1100" b="0" i="0" baseline="0">
              <a:solidFill>
                <a:sysClr val="windowText" lastClr="000000"/>
              </a:solidFill>
              <a:effectLst/>
              <a:latin typeface="+mn-lt"/>
              <a:ea typeface="+mn-ea"/>
              <a:cs typeface="+mn-cs"/>
            </a:rPr>
            <a:t>２７４</a:t>
          </a:r>
          <a:r>
            <a:rPr kumimoji="1" lang="ja-JP" altLang="ja-JP" sz="1100" b="0" i="0" baseline="0">
              <a:solidFill>
                <a:schemeClr val="dk1"/>
              </a:solidFill>
              <a:effectLst/>
              <a:latin typeface="+mn-lt"/>
              <a:ea typeface="+mn-ea"/>
              <a:cs typeface="+mn-cs"/>
            </a:rPr>
            <a:t>千円となっており義務的経費で</a:t>
          </a:r>
          <a:r>
            <a:rPr kumimoji="1" lang="ja-JP" altLang="ja-JP" sz="1100" b="0" i="0" baseline="0">
              <a:solidFill>
                <a:sysClr val="windowText" lastClr="000000"/>
              </a:solidFill>
              <a:effectLst/>
              <a:latin typeface="+mn-lt"/>
              <a:ea typeface="+mn-ea"/>
              <a:cs typeface="+mn-cs"/>
            </a:rPr>
            <a:t>４</a:t>
          </a:r>
          <a:r>
            <a:rPr kumimoji="1" lang="ja-JP" altLang="en-US" sz="1100" b="0" i="0" baseline="0">
              <a:solidFill>
                <a:sysClr val="windowText" lastClr="000000"/>
              </a:solidFill>
              <a:effectLst/>
              <a:latin typeface="+mn-lt"/>
              <a:ea typeface="+mn-ea"/>
              <a:cs typeface="+mn-cs"/>
            </a:rPr>
            <a:t>２．４</a:t>
          </a:r>
          <a:r>
            <a:rPr kumimoji="1" lang="ja-JP" altLang="ja-JP" sz="1100" b="0" i="0" baseline="0">
              <a:solidFill>
                <a:schemeClr val="dk1"/>
              </a:solidFill>
              <a:effectLst/>
              <a:latin typeface="+mn-lt"/>
              <a:ea typeface="+mn-ea"/>
              <a:cs typeface="+mn-cs"/>
            </a:rPr>
            <a:t>％を占めている。また，各性質別の類似団体との比較では，人件費，扶助費，普通建設事業費，災害復旧事業費で高い水準にあり，一方で物件費，維持補修費，補助費等で低い水準にある。近年の状況では，扶助費</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が増加傾向にある一方で</a:t>
          </a:r>
          <a:r>
            <a:rPr kumimoji="1" lang="ja-JP" altLang="en-US" sz="1100" b="0" i="0" baseline="0">
              <a:solidFill>
                <a:schemeClr val="dk1"/>
              </a:solidFill>
              <a:effectLst/>
              <a:latin typeface="+mn-lt"/>
              <a:ea typeface="+mn-ea"/>
              <a:cs typeface="+mn-cs"/>
            </a:rPr>
            <a:t>人件費，物件費</a:t>
          </a:r>
          <a:r>
            <a:rPr kumimoji="1" lang="ja-JP" altLang="ja-JP" sz="1100" b="0" i="0" baseline="0">
              <a:solidFill>
                <a:schemeClr val="dk1"/>
              </a:solidFill>
              <a:effectLst/>
              <a:latin typeface="+mn-lt"/>
              <a:ea typeface="+mn-ea"/>
              <a:cs typeface="+mn-cs"/>
            </a:rPr>
            <a:t>で横ばい，投資及び出資金で減少傾向にある。</a:t>
          </a:r>
          <a:r>
            <a:rPr kumimoji="1"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45593</xdr:rowOff>
    </xdr:from>
    <xdr:to>
      <xdr:col>24</xdr:col>
      <xdr:colOff>63500</xdr:colOff>
      <xdr:row>31</xdr:row>
      <xdr:rowOff>70739</xdr:rowOff>
    </xdr:to>
    <xdr:cxnSp macro="">
      <xdr:nvCxnSpPr>
        <xdr:cNvPr id="61" name="直線コネクタ 60"/>
        <xdr:cNvCxnSpPr/>
      </xdr:nvCxnSpPr>
      <xdr:spPr>
        <a:xfrm>
          <a:off x="3797300" y="536054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45593</xdr:rowOff>
    </xdr:from>
    <xdr:to>
      <xdr:col>19</xdr:col>
      <xdr:colOff>177800</xdr:colOff>
      <xdr:row>31</xdr:row>
      <xdr:rowOff>89408</xdr:rowOff>
    </xdr:to>
    <xdr:cxnSp macro="">
      <xdr:nvCxnSpPr>
        <xdr:cNvPr id="64" name="直線コネクタ 63"/>
        <xdr:cNvCxnSpPr/>
      </xdr:nvCxnSpPr>
      <xdr:spPr>
        <a:xfrm flipV="1">
          <a:off x="2908300" y="536054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83312</xdr:rowOff>
    </xdr:from>
    <xdr:to>
      <xdr:col>15</xdr:col>
      <xdr:colOff>50800</xdr:colOff>
      <xdr:row>31</xdr:row>
      <xdr:rowOff>89408</xdr:rowOff>
    </xdr:to>
    <xdr:cxnSp macro="">
      <xdr:nvCxnSpPr>
        <xdr:cNvPr id="67" name="直線コネクタ 66"/>
        <xdr:cNvCxnSpPr/>
      </xdr:nvCxnSpPr>
      <xdr:spPr>
        <a:xfrm>
          <a:off x="2019300" y="53982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83312</xdr:rowOff>
    </xdr:from>
    <xdr:to>
      <xdr:col>10</xdr:col>
      <xdr:colOff>114300</xdr:colOff>
      <xdr:row>32</xdr:row>
      <xdr:rowOff>8255</xdr:rowOff>
    </xdr:to>
    <xdr:cxnSp macro="">
      <xdr:nvCxnSpPr>
        <xdr:cNvPr id="70" name="直線コネクタ 69"/>
        <xdr:cNvCxnSpPr/>
      </xdr:nvCxnSpPr>
      <xdr:spPr>
        <a:xfrm flipV="1">
          <a:off x="1130300" y="5398262"/>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19939</xdr:rowOff>
    </xdr:from>
    <xdr:to>
      <xdr:col>24</xdr:col>
      <xdr:colOff>114300</xdr:colOff>
      <xdr:row>31</xdr:row>
      <xdr:rowOff>121539</xdr:rowOff>
    </xdr:to>
    <xdr:sp macro="" textlink="">
      <xdr:nvSpPr>
        <xdr:cNvPr id="80" name="楕円 79"/>
        <xdr:cNvSpPr/>
      </xdr:nvSpPr>
      <xdr:spPr>
        <a:xfrm>
          <a:off x="45847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106316</xdr:rowOff>
    </xdr:from>
    <xdr:ext cx="469744" cy="259045"/>
    <xdr:sp macro="" textlink="">
      <xdr:nvSpPr>
        <xdr:cNvPr id="81" name="議会費該当値テキスト"/>
        <xdr:cNvSpPr txBox="1"/>
      </xdr:nvSpPr>
      <xdr:spPr>
        <a:xfrm>
          <a:off x="4686300" y="52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166243</xdr:rowOff>
    </xdr:from>
    <xdr:to>
      <xdr:col>20</xdr:col>
      <xdr:colOff>38100</xdr:colOff>
      <xdr:row>31</xdr:row>
      <xdr:rowOff>96393</xdr:rowOff>
    </xdr:to>
    <xdr:sp macro="" textlink="">
      <xdr:nvSpPr>
        <xdr:cNvPr id="82" name="楕円 81"/>
        <xdr:cNvSpPr/>
      </xdr:nvSpPr>
      <xdr:spPr>
        <a:xfrm>
          <a:off x="3746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112920</xdr:rowOff>
    </xdr:from>
    <xdr:ext cx="469744" cy="259045"/>
    <xdr:sp macro="" textlink="">
      <xdr:nvSpPr>
        <xdr:cNvPr id="83" name="テキスト ボックス 82"/>
        <xdr:cNvSpPr txBox="1"/>
      </xdr:nvSpPr>
      <xdr:spPr>
        <a:xfrm>
          <a:off x="3562428" y="5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38608</xdr:rowOff>
    </xdr:from>
    <xdr:to>
      <xdr:col>15</xdr:col>
      <xdr:colOff>101600</xdr:colOff>
      <xdr:row>31</xdr:row>
      <xdr:rowOff>140208</xdr:rowOff>
    </xdr:to>
    <xdr:sp macro="" textlink="">
      <xdr:nvSpPr>
        <xdr:cNvPr id="84" name="楕円 83"/>
        <xdr:cNvSpPr/>
      </xdr:nvSpPr>
      <xdr:spPr>
        <a:xfrm>
          <a:off x="2857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156735</xdr:rowOff>
    </xdr:from>
    <xdr:ext cx="469744" cy="259045"/>
    <xdr:sp macro="" textlink="">
      <xdr:nvSpPr>
        <xdr:cNvPr id="85" name="テキスト ボックス 84"/>
        <xdr:cNvSpPr txBox="1"/>
      </xdr:nvSpPr>
      <xdr:spPr>
        <a:xfrm>
          <a:off x="2673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32512</xdr:rowOff>
    </xdr:from>
    <xdr:to>
      <xdr:col>10</xdr:col>
      <xdr:colOff>165100</xdr:colOff>
      <xdr:row>31</xdr:row>
      <xdr:rowOff>134112</xdr:rowOff>
    </xdr:to>
    <xdr:sp macro="" textlink="">
      <xdr:nvSpPr>
        <xdr:cNvPr id="86" name="楕円 85"/>
        <xdr:cNvSpPr/>
      </xdr:nvSpPr>
      <xdr:spPr>
        <a:xfrm>
          <a:off x="19685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150639</xdr:rowOff>
    </xdr:from>
    <xdr:ext cx="469744" cy="259045"/>
    <xdr:sp macro="" textlink="">
      <xdr:nvSpPr>
        <xdr:cNvPr id="87" name="テキスト ボックス 86"/>
        <xdr:cNvSpPr txBox="1"/>
      </xdr:nvSpPr>
      <xdr:spPr>
        <a:xfrm>
          <a:off x="1784428" y="51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128905</xdr:rowOff>
    </xdr:from>
    <xdr:to>
      <xdr:col>6</xdr:col>
      <xdr:colOff>38100</xdr:colOff>
      <xdr:row>32</xdr:row>
      <xdr:rowOff>59055</xdr:rowOff>
    </xdr:to>
    <xdr:sp macro="" textlink="">
      <xdr:nvSpPr>
        <xdr:cNvPr id="88" name="楕円 87"/>
        <xdr:cNvSpPr/>
      </xdr:nvSpPr>
      <xdr:spPr>
        <a:xfrm>
          <a:off x="1079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75582</xdr:rowOff>
    </xdr:from>
    <xdr:ext cx="469744" cy="259045"/>
    <xdr:sp macro="" textlink="">
      <xdr:nvSpPr>
        <xdr:cNvPr id="89" name="テキスト ボックス 88"/>
        <xdr:cNvSpPr txBox="1"/>
      </xdr:nvSpPr>
      <xdr:spPr>
        <a:xfrm>
          <a:off x="895428" y="52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116520</xdr:rowOff>
    </xdr:from>
    <xdr:to>
      <xdr:col>24</xdr:col>
      <xdr:colOff>63500</xdr:colOff>
      <xdr:row>57</xdr:row>
      <xdr:rowOff>10698</xdr:rowOff>
    </xdr:to>
    <xdr:cxnSp macro="">
      <xdr:nvCxnSpPr>
        <xdr:cNvPr id="120" name="直線コネクタ 119"/>
        <xdr:cNvCxnSpPr/>
      </xdr:nvCxnSpPr>
      <xdr:spPr>
        <a:xfrm>
          <a:off x="3797300" y="9546270"/>
          <a:ext cx="838200" cy="2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116520</xdr:rowOff>
    </xdr:from>
    <xdr:to>
      <xdr:col>19</xdr:col>
      <xdr:colOff>177800</xdr:colOff>
      <xdr:row>57</xdr:row>
      <xdr:rowOff>132493</xdr:rowOff>
    </xdr:to>
    <xdr:cxnSp macro="">
      <xdr:nvCxnSpPr>
        <xdr:cNvPr id="123" name="直線コネクタ 122"/>
        <xdr:cNvCxnSpPr/>
      </xdr:nvCxnSpPr>
      <xdr:spPr>
        <a:xfrm flipV="1">
          <a:off x="2908300" y="9546270"/>
          <a:ext cx="889000" cy="3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132493</xdr:rowOff>
    </xdr:from>
    <xdr:to>
      <xdr:col>15</xdr:col>
      <xdr:colOff>50800</xdr:colOff>
      <xdr:row>57</xdr:row>
      <xdr:rowOff>152299</xdr:rowOff>
    </xdr:to>
    <xdr:cxnSp macro="">
      <xdr:nvCxnSpPr>
        <xdr:cNvPr id="126" name="直線コネクタ 125"/>
        <xdr:cNvCxnSpPr/>
      </xdr:nvCxnSpPr>
      <xdr:spPr>
        <a:xfrm flipV="1">
          <a:off x="2019300" y="990514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108496</xdr:rowOff>
    </xdr:from>
    <xdr:to>
      <xdr:col>10</xdr:col>
      <xdr:colOff>114300</xdr:colOff>
      <xdr:row>57</xdr:row>
      <xdr:rowOff>152299</xdr:rowOff>
    </xdr:to>
    <xdr:cxnSp macro="">
      <xdr:nvCxnSpPr>
        <xdr:cNvPr id="129" name="直線コネクタ 128"/>
        <xdr:cNvCxnSpPr/>
      </xdr:nvCxnSpPr>
      <xdr:spPr>
        <a:xfrm>
          <a:off x="1130300" y="9881146"/>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131348</xdr:rowOff>
    </xdr:from>
    <xdr:to>
      <xdr:col>24</xdr:col>
      <xdr:colOff>114300</xdr:colOff>
      <xdr:row>57</xdr:row>
      <xdr:rowOff>61498</xdr:rowOff>
    </xdr:to>
    <xdr:sp macro="" textlink="">
      <xdr:nvSpPr>
        <xdr:cNvPr id="139" name="楕円 138"/>
        <xdr:cNvSpPr/>
      </xdr:nvSpPr>
      <xdr:spPr>
        <a:xfrm>
          <a:off x="4584700" y="9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154225</xdr:rowOff>
    </xdr:from>
    <xdr:ext cx="599010" cy="259045"/>
    <xdr:sp macro="" textlink="">
      <xdr:nvSpPr>
        <xdr:cNvPr id="140" name="総務費該当値テキスト"/>
        <xdr:cNvSpPr txBox="1"/>
      </xdr:nvSpPr>
      <xdr:spPr>
        <a:xfrm>
          <a:off x="4686300" y="958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65720</xdr:rowOff>
    </xdr:from>
    <xdr:to>
      <xdr:col>20</xdr:col>
      <xdr:colOff>38100</xdr:colOff>
      <xdr:row>55</xdr:row>
      <xdr:rowOff>167320</xdr:rowOff>
    </xdr:to>
    <xdr:sp macro="" textlink="">
      <xdr:nvSpPr>
        <xdr:cNvPr id="141" name="楕円 140"/>
        <xdr:cNvSpPr/>
      </xdr:nvSpPr>
      <xdr:spPr>
        <a:xfrm>
          <a:off x="3746500" y="9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12397</xdr:rowOff>
    </xdr:from>
    <xdr:ext cx="599010" cy="259045"/>
    <xdr:sp macro="" textlink="">
      <xdr:nvSpPr>
        <xdr:cNvPr id="142" name="テキスト ボックス 141"/>
        <xdr:cNvSpPr txBox="1"/>
      </xdr:nvSpPr>
      <xdr:spPr>
        <a:xfrm>
          <a:off x="3497795" y="927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81693</xdr:rowOff>
    </xdr:from>
    <xdr:to>
      <xdr:col>15</xdr:col>
      <xdr:colOff>101600</xdr:colOff>
      <xdr:row>58</xdr:row>
      <xdr:rowOff>11843</xdr:rowOff>
    </xdr:to>
    <xdr:sp macro="" textlink="">
      <xdr:nvSpPr>
        <xdr:cNvPr id="143" name="楕円 142"/>
        <xdr:cNvSpPr/>
      </xdr:nvSpPr>
      <xdr:spPr>
        <a:xfrm>
          <a:off x="2857500" y="9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28370</xdr:rowOff>
    </xdr:from>
    <xdr:ext cx="534377" cy="259045"/>
    <xdr:sp macro="" textlink="">
      <xdr:nvSpPr>
        <xdr:cNvPr id="144" name="テキスト ボックス 143"/>
        <xdr:cNvSpPr txBox="1"/>
      </xdr:nvSpPr>
      <xdr:spPr>
        <a:xfrm>
          <a:off x="2641111"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101499</xdr:rowOff>
    </xdr:from>
    <xdr:to>
      <xdr:col>10</xdr:col>
      <xdr:colOff>165100</xdr:colOff>
      <xdr:row>58</xdr:row>
      <xdr:rowOff>31649</xdr:rowOff>
    </xdr:to>
    <xdr:sp macro="" textlink="">
      <xdr:nvSpPr>
        <xdr:cNvPr id="145" name="楕円 144"/>
        <xdr:cNvSpPr/>
      </xdr:nvSpPr>
      <xdr:spPr>
        <a:xfrm>
          <a:off x="1968500" y="98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48176</xdr:rowOff>
    </xdr:from>
    <xdr:ext cx="534377" cy="259045"/>
    <xdr:sp macro="" textlink="">
      <xdr:nvSpPr>
        <xdr:cNvPr id="146" name="テキスト ボックス 145"/>
        <xdr:cNvSpPr txBox="1"/>
      </xdr:nvSpPr>
      <xdr:spPr>
        <a:xfrm>
          <a:off x="1752111" y="96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57696</xdr:rowOff>
    </xdr:from>
    <xdr:to>
      <xdr:col>6</xdr:col>
      <xdr:colOff>38100</xdr:colOff>
      <xdr:row>57</xdr:row>
      <xdr:rowOff>159296</xdr:rowOff>
    </xdr:to>
    <xdr:sp macro="" textlink="">
      <xdr:nvSpPr>
        <xdr:cNvPr id="147" name="楕円 146"/>
        <xdr:cNvSpPr/>
      </xdr:nvSpPr>
      <xdr:spPr>
        <a:xfrm>
          <a:off x="1079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4373</xdr:rowOff>
    </xdr:from>
    <xdr:ext cx="599010" cy="259045"/>
    <xdr:sp macro="" textlink="">
      <xdr:nvSpPr>
        <xdr:cNvPr id="148" name="テキスト ボックス 147"/>
        <xdr:cNvSpPr txBox="1"/>
      </xdr:nvSpPr>
      <xdr:spPr>
        <a:xfrm>
          <a:off x="830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91859</xdr:rowOff>
    </xdr:from>
    <xdr:to>
      <xdr:col>24</xdr:col>
      <xdr:colOff>63500</xdr:colOff>
      <xdr:row>72</xdr:row>
      <xdr:rowOff>160693</xdr:rowOff>
    </xdr:to>
    <xdr:cxnSp macro="">
      <xdr:nvCxnSpPr>
        <xdr:cNvPr id="178" name="直線コネクタ 177"/>
        <xdr:cNvCxnSpPr/>
      </xdr:nvCxnSpPr>
      <xdr:spPr>
        <a:xfrm flipV="1">
          <a:off x="3797300" y="12093359"/>
          <a:ext cx="838200" cy="4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160693</xdr:rowOff>
    </xdr:from>
    <xdr:to>
      <xdr:col>19</xdr:col>
      <xdr:colOff>177800</xdr:colOff>
      <xdr:row>73</xdr:row>
      <xdr:rowOff>114732</xdr:rowOff>
    </xdr:to>
    <xdr:cxnSp macro="">
      <xdr:nvCxnSpPr>
        <xdr:cNvPr id="181" name="直線コネクタ 180"/>
        <xdr:cNvCxnSpPr/>
      </xdr:nvCxnSpPr>
      <xdr:spPr>
        <a:xfrm flipV="1">
          <a:off x="2908300" y="12505093"/>
          <a:ext cx="889000" cy="1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114732</xdr:rowOff>
    </xdr:from>
    <xdr:to>
      <xdr:col>15</xdr:col>
      <xdr:colOff>50800</xdr:colOff>
      <xdr:row>74</xdr:row>
      <xdr:rowOff>78613</xdr:rowOff>
    </xdr:to>
    <xdr:cxnSp macro="">
      <xdr:nvCxnSpPr>
        <xdr:cNvPr id="184" name="直線コネクタ 183"/>
        <xdr:cNvCxnSpPr/>
      </xdr:nvCxnSpPr>
      <xdr:spPr>
        <a:xfrm flipV="1">
          <a:off x="2019300" y="1263058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27305</xdr:rowOff>
    </xdr:from>
    <xdr:to>
      <xdr:col>10</xdr:col>
      <xdr:colOff>114300</xdr:colOff>
      <xdr:row>74</xdr:row>
      <xdr:rowOff>78613</xdr:rowOff>
    </xdr:to>
    <xdr:cxnSp macro="">
      <xdr:nvCxnSpPr>
        <xdr:cNvPr id="187" name="直線コネクタ 186"/>
        <xdr:cNvCxnSpPr/>
      </xdr:nvCxnSpPr>
      <xdr:spPr>
        <a:xfrm>
          <a:off x="1130300" y="12714605"/>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41059</xdr:rowOff>
    </xdr:from>
    <xdr:to>
      <xdr:col>24</xdr:col>
      <xdr:colOff>114300</xdr:colOff>
      <xdr:row>70</xdr:row>
      <xdr:rowOff>142659</xdr:rowOff>
    </xdr:to>
    <xdr:sp macro="" textlink="">
      <xdr:nvSpPr>
        <xdr:cNvPr id="197" name="楕円 196"/>
        <xdr:cNvSpPr/>
      </xdr:nvSpPr>
      <xdr:spPr>
        <a:xfrm>
          <a:off x="4584700" y="12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127436</xdr:rowOff>
    </xdr:from>
    <xdr:ext cx="599010" cy="259045"/>
    <xdr:sp macro="" textlink="">
      <xdr:nvSpPr>
        <xdr:cNvPr id="198" name="民生費該当値テキスト"/>
        <xdr:cNvSpPr txBox="1"/>
      </xdr:nvSpPr>
      <xdr:spPr>
        <a:xfrm>
          <a:off x="4686300" y="119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109893</xdr:rowOff>
    </xdr:from>
    <xdr:to>
      <xdr:col>20</xdr:col>
      <xdr:colOff>38100</xdr:colOff>
      <xdr:row>73</xdr:row>
      <xdr:rowOff>40043</xdr:rowOff>
    </xdr:to>
    <xdr:sp macro="" textlink="">
      <xdr:nvSpPr>
        <xdr:cNvPr id="199" name="楕円 198"/>
        <xdr:cNvSpPr/>
      </xdr:nvSpPr>
      <xdr:spPr>
        <a:xfrm>
          <a:off x="3746500" y="12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56570</xdr:rowOff>
    </xdr:from>
    <xdr:ext cx="599010" cy="259045"/>
    <xdr:sp macro="" textlink="">
      <xdr:nvSpPr>
        <xdr:cNvPr id="200" name="テキスト ボックス 199"/>
        <xdr:cNvSpPr txBox="1"/>
      </xdr:nvSpPr>
      <xdr:spPr>
        <a:xfrm>
          <a:off x="3497795" y="122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63932</xdr:rowOff>
    </xdr:from>
    <xdr:to>
      <xdr:col>15</xdr:col>
      <xdr:colOff>101600</xdr:colOff>
      <xdr:row>73</xdr:row>
      <xdr:rowOff>165532</xdr:rowOff>
    </xdr:to>
    <xdr:sp macro="" textlink="">
      <xdr:nvSpPr>
        <xdr:cNvPr id="201" name="楕円 200"/>
        <xdr:cNvSpPr/>
      </xdr:nvSpPr>
      <xdr:spPr>
        <a:xfrm>
          <a:off x="2857500" y="12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10609</xdr:rowOff>
    </xdr:from>
    <xdr:ext cx="599010" cy="259045"/>
    <xdr:sp macro="" textlink="">
      <xdr:nvSpPr>
        <xdr:cNvPr id="202" name="テキスト ボックス 201"/>
        <xdr:cNvSpPr txBox="1"/>
      </xdr:nvSpPr>
      <xdr:spPr>
        <a:xfrm>
          <a:off x="2608795" y="1235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27813</xdr:rowOff>
    </xdr:from>
    <xdr:to>
      <xdr:col>10</xdr:col>
      <xdr:colOff>165100</xdr:colOff>
      <xdr:row>74</xdr:row>
      <xdr:rowOff>129413</xdr:rowOff>
    </xdr:to>
    <xdr:sp macro="" textlink="">
      <xdr:nvSpPr>
        <xdr:cNvPr id="203" name="楕円 202"/>
        <xdr:cNvSpPr/>
      </xdr:nvSpPr>
      <xdr:spPr>
        <a:xfrm>
          <a:off x="1968500" y="127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145940</xdr:rowOff>
    </xdr:from>
    <xdr:ext cx="599010" cy="259045"/>
    <xdr:sp macro="" textlink="">
      <xdr:nvSpPr>
        <xdr:cNvPr id="204" name="テキスト ボックス 203"/>
        <xdr:cNvSpPr txBox="1"/>
      </xdr:nvSpPr>
      <xdr:spPr>
        <a:xfrm>
          <a:off x="1719795" y="124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147955</xdr:rowOff>
    </xdr:from>
    <xdr:to>
      <xdr:col>6</xdr:col>
      <xdr:colOff>38100</xdr:colOff>
      <xdr:row>74</xdr:row>
      <xdr:rowOff>78105</xdr:rowOff>
    </xdr:to>
    <xdr:sp macro="" textlink="">
      <xdr:nvSpPr>
        <xdr:cNvPr id="205" name="楕円 204"/>
        <xdr:cNvSpPr/>
      </xdr:nvSpPr>
      <xdr:spPr>
        <a:xfrm>
          <a:off x="1079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94632</xdr:rowOff>
    </xdr:from>
    <xdr:ext cx="599010" cy="259045"/>
    <xdr:sp macro="" textlink="">
      <xdr:nvSpPr>
        <xdr:cNvPr id="206" name="テキスト ボックス 205"/>
        <xdr:cNvSpPr txBox="1"/>
      </xdr:nvSpPr>
      <xdr:spPr>
        <a:xfrm>
          <a:off x="830795" y="124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170599</xdr:rowOff>
    </xdr:from>
    <xdr:to>
      <xdr:col>24</xdr:col>
      <xdr:colOff>63500</xdr:colOff>
      <xdr:row>97</xdr:row>
      <xdr:rowOff>64415</xdr:rowOff>
    </xdr:to>
    <xdr:cxnSp macro="">
      <xdr:nvCxnSpPr>
        <xdr:cNvPr id="236" name="直線コネクタ 235"/>
        <xdr:cNvCxnSpPr/>
      </xdr:nvCxnSpPr>
      <xdr:spPr>
        <a:xfrm flipV="1">
          <a:off x="3797300" y="16458349"/>
          <a:ext cx="838200" cy="2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64415</xdr:rowOff>
    </xdr:from>
    <xdr:to>
      <xdr:col>19</xdr:col>
      <xdr:colOff>177800</xdr:colOff>
      <xdr:row>97</xdr:row>
      <xdr:rowOff>81141</xdr:rowOff>
    </xdr:to>
    <xdr:cxnSp macro="">
      <xdr:nvCxnSpPr>
        <xdr:cNvPr id="239" name="直線コネクタ 238"/>
        <xdr:cNvCxnSpPr/>
      </xdr:nvCxnSpPr>
      <xdr:spPr>
        <a:xfrm flipV="1">
          <a:off x="2908300" y="166950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1" name="テキスト ボックス 240"/>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81141</xdr:rowOff>
    </xdr:from>
    <xdr:to>
      <xdr:col>15</xdr:col>
      <xdr:colOff>50800</xdr:colOff>
      <xdr:row>98</xdr:row>
      <xdr:rowOff>23685</xdr:rowOff>
    </xdr:to>
    <xdr:cxnSp macro="">
      <xdr:nvCxnSpPr>
        <xdr:cNvPr id="242" name="直線コネクタ 241"/>
        <xdr:cNvCxnSpPr/>
      </xdr:nvCxnSpPr>
      <xdr:spPr>
        <a:xfrm flipV="1">
          <a:off x="2019300" y="16711791"/>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4" name="テキスト ボックス 243"/>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23685</xdr:rowOff>
    </xdr:from>
    <xdr:to>
      <xdr:col>10</xdr:col>
      <xdr:colOff>114300</xdr:colOff>
      <xdr:row>98</xdr:row>
      <xdr:rowOff>71044</xdr:rowOff>
    </xdr:to>
    <xdr:cxnSp macro="">
      <xdr:nvCxnSpPr>
        <xdr:cNvPr id="245" name="直線コネクタ 244"/>
        <xdr:cNvCxnSpPr/>
      </xdr:nvCxnSpPr>
      <xdr:spPr>
        <a:xfrm flipV="1">
          <a:off x="1130300" y="16825785"/>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119799</xdr:rowOff>
    </xdr:from>
    <xdr:to>
      <xdr:col>24</xdr:col>
      <xdr:colOff>114300</xdr:colOff>
      <xdr:row>96</xdr:row>
      <xdr:rowOff>49949</xdr:rowOff>
    </xdr:to>
    <xdr:sp macro="" textlink="">
      <xdr:nvSpPr>
        <xdr:cNvPr id="255" name="楕円 254"/>
        <xdr:cNvSpPr/>
      </xdr:nvSpPr>
      <xdr:spPr>
        <a:xfrm>
          <a:off x="45847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142676</xdr:rowOff>
    </xdr:from>
    <xdr:ext cx="534377" cy="259045"/>
    <xdr:sp macro="" textlink="">
      <xdr:nvSpPr>
        <xdr:cNvPr id="256" name="衛生費該当値テキスト"/>
        <xdr:cNvSpPr txBox="1"/>
      </xdr:nvSpPr>
      <xdr:spPr>
        <a:xfrm>
          <a:off x="4686300" y="162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13615</xdr:rowOff>
    </xdr:from>
    <xdr:to>
      <xdr:col>20</xdr:col>
      <xdr:colOff>38100</xdr:colOff>
      <xdr:row>97</xdr:row>
      <xdr:rowOff>115215</xdr:rowOff>
    </xdr:to>
    <xdr:sp macro="" textlink="">
      <xdr:nvSpPr>
        <xdr:cNvPr id="257" name="楕円 256"/>
        <xdr:cNvSpPr/>
      </xdr:nvSpPr>
      <xdr:spPr>
        <a:xfrm>
          <a:off x="37465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131742</xdr:rowOff>
    </xdr:from>
    <xdr:ext cx="534377" cy="259045"/>
    <xdr:sp macro="" textlink="">
      <xdr:nvSpPr>
        <xdr:cNvPr id="258" name="テキスト ボックス 257"/>
        <xdr:cNvSpPr txBox="1"/>
      </xdr:nvSpPr>
      <xdr:spPr>
        <a:xfrm>
          <a:off x="3530111"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30341</xdr:rowOff>
    </xdr:from>
    <xdr:to>
      <xdr:col>15</xdr:col>
      <xdr:colOff>101600</xdr:colOff>
      <xdr:row>97</xdr:row>
      <xdr:rowOff>131941</xdr:rowOff>
    </xdr:to>
    <xdr:sp macro="" textlink="">
      <xdr:nvSpPr>
        <xdr:cNvPr id="259" name="楕円 258"/>
        <xdr:cNvSpPr/>
      </xdr:nvSpPr>
      <xdr:spPr>
        <a:xfrm>
          <a:off x="2857500" y="166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148468</xdr:rowOff>
    </xdr:from>
    <xdr:ext cx="534377" cy="259045"/>
    <xdr:sp macro="" textlink="">
      <xdr:nvSpPr>
        <xdr:cNvPr id="260" name="テキスト ボックス 259"/>
        <xdr:cNvSpPr txBox="1"/>
      </xdr:nvSpPr>
      <xdr:spPr>
        <a:xfrm>
          <a:off x="2641111" y="164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144335</xdr:rowOff>
    </xdr:from>
    <xdr:to>
      <xdr:col>10</xdr:col>
      <xdr:colOff>165100</xdr:colOff>
      <xdr:row>98</xdr:row>
      <xdr:rowOff>74485</xdr:rowOff>
    </xdr:to>
    <xdr:sp macro="" textlink="">
      <xdr:nvSpPr>
        <xdr:cNvPr id="261" name="楕円 260"/>
        <xdr:cNvSpPr/>
      </xdr:nvSpPr>
      <xdr:spPr>
        <a:xfrm>
          <a:off x="19685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65612</xdr:rowOff>
    </xdr:from>
    <xdr:ext cx="534377" cy="259045"/>
    <xdr:sp macro="" textlink="">
      <xdr:nvSpPr>
        <xdr:cNvPr id="262" name="テキスト ボックス 261"/>
        <xdr:cNvSpPr txBox="1"/>
      </xdr:nvSpPr>
      <xdr:spPr>
        <a:xfrm>
          <a:off x="1752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20244</xdr:rowOff>
    </xdr:from>
    <xdr:to>
      <xdr:col>6</xdr:col>
      <xdr:colOff>38100</xdr:colOff>
      <xdr:row>98</xdr:row>
      <xdr:rowOff>121844</xdr:rowOff>
    </xdr:to>
    <xdr:sp macro="" textlink="">
      <xdr:nvSpPr>
        <xdr:cNvPr id="263" name="楕円 262"/>
        <xdr:cNvSpPr/>
      </xdr:nvSpPr>
      <xdr:spPr>
        <a:xfrm>
          <a:off x="1079500" y="168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112971</xdr:rowOff>
    </xdr:from>
    <xdr:ext cx="534377" cy="259045"/>
    <xdr:sp macro="" textlink="">
      <xdr:nvSpPr>
        <xdr:cNvPr id="264" name="テキスト ボックス 263"/>
        <xdr:cNvSpPr txBox="1"/>
      </xdr:nvSpPr>
      <xdr:spPr>
        <a:xfrm>
          <a:off x="863111" y="169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135737</xdr:rowOff>
    </xdr:from>
    <xdr:to>
      <xdr:col>54</xdr:col>
      <xdr:colOff>189865</xdr:colOff>
      <xdr:row>58</xdr:row>
      <xdr:rowOff>162693</xdr:rowOff>
    </xdr:to>
    <xdr:cxnSp macro="">
      <xdr:nvCxnSpPr>
        <xdr:cNvPr id="345" name="直線コネクタ 344"/>
        <xdr:cNvCxnSpPr/>
      </xdr:nvCxnSpPr>
      <xdr:spPr>
        <a:xfrm flipV="1">
          <a:off x="10475595" y="9051137"/>
          <a:ext cx="1270" cy="105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166520</xdr:rowOff>
    </xdr:from>
    <xdr:ext cx="469744" cy="259045"/>
    <xdr:sp macro="" textlink="">
      <xdr:nvSpPr>
        <xdr:cNvPr id="346" name="農林水産業費最小値テキスト"/>
        <xdr:cNvSpPr txBox="1"/>
      </xdr:nvSpPr>
      <xdr:spPr>
        <a:xfrm>
          <a:off x="10528300" y="101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162693</xdr:rowOff>
    </xdr:from>
    <xdr:to>
      <xdr:col>55</xdr:col>
      <xdr:colOff>88900</xdr:colOff>
      <xdr:row>58</xdr:row>
      <xdr:rowOff>162693</xdr:rowOff>
    </xdr:to>
    <xdr:cxnSp macro="">
      <xdr:nvCxnSpPr>
        <xdr:cNvPr id="347" name="直線コネクタ 346"/>
        <xdr:cNvCxnSpPr/>
      </xdr:nvCxnSpPr>
      <xdr:spPr>
        <a:xfrm>
          <a:off x="10388600" y="1010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82414</xdr:rowOff>
    </xdr:from>
    <xdr:ext cx="534377" cy="259045"/>
    <xdr:sp macro="" textlink="">
      <xdr:nvSpPr>
        <xdr:cNvPr id="348" name="農林水産業費最大値テキスト"/>
        <xdr:cNvSpPr txBox="1"/>
      </xdr:nvSpPr>
      <xdr:spPr>
        <a:xfrm>
          <a:off x="10528300" y="88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135737</xdr:rowOff>
    </xdr:from>
    <xdr:to>
      <xdr:col>55</xdr:col>
      <xdr:colOff>88900</xdr:colOff>
      <xdr:row>52</xdr:row>
      <xdr:rowOff>135737</xdr:rowOff>
    </xdr:to>
    <xdr:cxnSp macro="">
      <xdr:nvCxnSpPr>
        <xdr:cNvPr id="349" name="直線コネクタ 348"/>
        <xdr:cNvCxnSpPr/>
      </xdr:nvCxnSpPr>
      <xdr:spPr>
        <a:xfrm>
          <a:off x="10388600" y="905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135737</xdr:rowOff>
    </xdr:from>
    <xdr:to>
      <xdr:col>55</xdr:col>
      <xdr:colOff>0</xdr:colOff>
      <xdr:row>53</xdr:row>
      <xdr:rowOff>79159</xdr:rowOff>
    </xdr:to>
    <xdr:cxnSp macro="">
      <xdr:nvCxnSpPr>
        <xdr:cNvPr id="350" name="直線コネクタ 349"/>
        <xdr:cNvCxnSpPr/>
      </xdr:nvCxnSpPr>
      <xdr:spPr>
        <a:xfrm flipV="1">
          <a:off x="9639300" y="9051137"/>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137983</xdr:rowOff>
    </xdr:from>
    <xdr:ext cx="534377" cy="259045"/>
    <xdr:sp macro="" textlink="">
      <xdr:nvSpPr>
        <xdr:cNvPr id="351" name="農林水産業費平均値テキスト"/>
        <xdr:cNvSpPr txBox="1"/>
      </xdr:nvSpPr>
      <xdr:spPr>
        <a:xfrm>
          <a:off x="10528300" y="973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159556</xdr:rowOff>
    </xdr:from>
    <xdr:to>
      <xdr:col>55</xdr:col>
      <xdr:colOff>50800</xdr:colOff>
      <xdr:row>57</xdr:row>
      <xdr:rowOff>89706</xdr:rowOff>
    </xdr:to>
    <xdr:sp macro="" textlink="">
      <xdr:nvSpPr>
        <xdr:cNvPr id="352" name="フローチャート: 判断 351"/>
        <xdr:cNvSpPr/>
      </xdr:nvSpPr>
      <xdr:spPr>
        <a:xfrm>
          <a:off x="104267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79159</xdr:rowOff>
    </xdr:from>
    <xdr:to>
      <xdr:col>50</xdr:col>
      <xdr:colOff>114300</xdr:colOff>
      <xdr:row>53</xdr:row>
      <xdr:rowOff>162465</xdr:rowOff>
    </xdr:to>
    <xdr:cxnSp macro="">
      <xdr:nvCxnSpPr>
        <xdr:cNvPr id="353" name="直線コネクタ 352"/>
        <xdr:cNvCxnSpPr/>
      </xdr:nvCxnSpPr>
      <xdr:spPr>
        <a:xfrm flipV="1">
          <a:off x="8750300" y="9166009"/>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24302</xdr:rowOff>
    </xdr:from>
    <xdr:to>
      <xdr:col>50</xdr:col>
      <xdr:colOff>165100</xdr:colOff>
      <xdr:row>57</xdr:row>
      <xdr:rowOff>125902</xdr:rowOff>
    </xdr:to>
    <xdr:sp macro="" textlink="">
      <xdr:nvSpPr>
        <xdr:cNvPr id="354" name="フローチャート: 判断 353"/>
        <xdr:cNvSpPr/>
      </xdr:nvSpPr>
      <xdr:spPr>
        <a:xfrm>
          <a:off x="9588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117029</xdr:rowOff>
    </xdr:from>
    <xdr:ext cx="534377" cy="259045"/>
    <xdr:sp macro="" textlink="">
      <xdr:nvSpPr>
        <xdr:cNvPr id="355" name="テキスト ボックス 354"/>
        <xdr:cNvSpPr txBox="1"/>
      </xdr:nvSpPr>
      <xdr:spPr>
        <a:xfrm>
          <a:off x="9372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44812</xdr:rowOff>
    </xdr:from>
    <xdr:to>
      <xdr:col>45</xdr:col>
      <xdr:colOff>177800</xdr:colOff>
      <xdr:row>53</xdr:row>
      <xdr:rowOff>162465</xdr:rowOff>
    </xdr:to>
    <xdr:cxnSp macro="">
      <xdr:nvCxnSpPr>
        <xdr:cNvPr id="356" name="直線コネクタ 355"/>
        <xdr:cNvCxnSpPr/>
      </xdr:nvCxnSpPr>
      <xdr:spPr>
        <a:xfrm>
          <a:off x="7861300" y="9131662"/>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129191</xdr:rowOff>
    </xdr:from>
    <xdr:to>
      <xdr:col>46</xdr:col>
      <xdr:colOff>38100</xdr:colOff>
      <xdr:row>57</xdr:row>
      <xdr:rowOff>59341</xdr:rowOff>
    </xdr:to>
    <xdr:sp macro="" textlink="">
      <xdr:nvSpPr>
        <xdr:cNvPr id="357" name="フローチャート: 判断 356"/>
        <xdr:cNvSpPr/>
      </xdr:nvSpPr>
      <xdr:spPr>
        <a:xfrm>
          <a:off x="8699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50468</xdr:rowOff>
    </xdr:from>
    <xdr:ext cx="534377" cy="259045"/>
    <xdr:sp macro="" textlink="">
      <xdr:nvSpPr>
        <xdr:cNvPr id="358" name="テキスト ボックス 357"/>
        <xdr:cNvSpPr txBox="1"/>
      </xdr:nvSpPr>
      <xdr:spPr>
        <a:xfrm>
          <a:off x="8483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61900</xdr:rowOff>
    </xdr:from>
    <xdr:to>
      <xdr:col>41</xdr:col>
      <xdr:colOff>50800</xdr:colOff>
      <xdr:row>53</xdr:row>
      <xdr:rowOff>44812</xdr:rowOff>
    </xdr:to>
    <xdr:cxnSp macro="">
      <xdr:nvCxnSpPr>
        <xdr:cNvPr id="359" name="直線コネクタ 358"/>
        <xdr:cNvCxnSpPr/>
      </xdr:nvCxnSpPr>
      <xdr:spPr>
        <a:xfrm>
          <a:off x="6972300" y="8805850"/>
          <a:ext cx="8890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133610</xdr:rowOff>
    </xdr:from>
    <xdr:to>
      <xdr:col>41</xdr:col>
      <xdr:colOff>101600</xdr:colOff>
      <xdr:row>57</xdr:row>
      <xdr:rowOff>63760</xdr:rowOff>
    </xdr:to>
    <xdr:sp macro="" textlink="">
      <xdr:nvSpPr>
        <xdr:cNvPr id="360" name="フローチャート: 判断 359"/>
        <xdr:cNvSpPr/>
      </xdr:nvSpPr>
      <xdr:spPr>
        <a:xfrm>
          <a:off x="7810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54887</xdr:rowOff>
    </xdr:from>
    <xdr:ext cx="534377" cy="259045"/>
    <xdr:sp macro="" textlink="">
      <xdr:nvSpPr>
        <xdr:cNvPr id="361" name="テキスト ボックス 360"/>
        <xdr:cNvSpPr txBox="1"/>
      </xdr:nvSpPr>
      <xdr:spPr>
        <a:xfrm>
          <a:off x="7594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124257</xdr:rowOff>
    </xdr:from>
    <xdr:to>
      <xdr:col>36</xdr:col>
      <xdr:colOff>165100</xdr:colOff>
      <xdr:row>57</xdr:row>
      <xdr:rowOff>54407</xdr:rowOff>
    </xdr:to>
    <xdr:sp macro="" textlink="">
      <xdr:nvSpPr>
        <xdr:cNvPr id="362" name="フローチャート: 判断 361"/>
        <xdr:cNvSpPr/>
      </xdr:nvSpPr>
      <xdr:spPr>
        <a:xfrm>
          <a:off x="6921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45534</xdr:rowOff>
    </xdr:from>
    <xdr:ext cx="534377" cy="259045"/>
    <xdr:sp macro="" textlink="">
      <xdr:nvSpPr>
        <xdr:cNvPr id="363" name="テキスト ボックス 362"/>
        <xdr:cNvSpPr txBox="1"/>
      </xdr:nvSpPr>
      <xdr:spPr>
        <a:xfrm>
          <a:off x="6705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84937</xdr:rowOff>
    </xdr:from>
    <xdr:to>
      <xdr:col>55</xdr:col>
      <xdr:colOff>50800</xdr:colOff>
      <xdr:row>53</xdr:row>
      <xdr:rowOff>15087</xdr:rowOff>
    </xdr:to>
    <xdr:sp macro="" textlink="">
      <xdr:nvSpPr>
        <xdr:cNvPr id="369" name="楕円 368"/>
        <xdr:cNvSpPr/>
      </xdr:nvSpPr>
      <xdr:spPr>
        <a:xfrm>
          <a:off x="10426700" y="9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37964</xdr:rowOff>
    </xdr:from>
    <xdr:ext cx="534377" cy="259045"/>
    <xdr:sp macro="" textlink="">
      <xdr:nvSpPr>
        <xdr:cNvPr id="370" name="農林水産業費該当値テキスト"/>
        <xdr:cNvSpPr txBox="1"/>
      </xdr:nvSpPr>
      <xdr:spPr>
        <a:xfrm>
          <a:off x="10528300" y="89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28359</xdr:rowOff>
    </xdr:from>
    <xdr:to>
      <xdr:col>50</xdr:col>
      <xdr:colOff>165100</xdr:colOff>
      <xdr:row>53</xdr:row>
      <xdr:rowOff>129959</xdr:rowOff>
    </xdr:to>
    <xdr:sp macro="" textlink="">
      <xdr:nvSpPr>
        <xdr:cNvPr id="371" name="楕円 370"/>
        <xdr:cNvSpPr/>
      </xdr:nvSpPr>
      <xdr:spPr>
        <a:xfrm>
          <a:off x="95885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146486</xdr:rowOff>
    </xdr:from>
    <xdr:ext cx="534377" cy="259045"/>
    <xdr:sp macro="" textlink="">
      <xdr:nvSpPr>
        <xdr:cNvPr id="372" name="テキスト ボックス 371"/>
        <xdr:cNvSpPr txBox="1"/>
      </xdr:nvSpPr>
      <xdr:spPr>
        <a:xfrm>
          <a:off x="9372111" y="88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111665</xdr:rowOff>
    </xdr:from>
    <xdr:to>
      <xdr:col>46</xdr:col>
      <xdr:colOff>38100</xdr:colOff>
      <xdr:row>54</xdr:row>
      <xdr:rowOff>41815</xdr:rowOff>
    </xdr:to>
    <xdr:sp macro="" textlink="">
      <xdr:nvSpPr>
        <xdr:cNvPr id="373" name="楕円 372"/>
        <xdr:cNvSpPr/>
      </xdr:nvSpPr>
      <xdr:spPr>
        <a:xfrm>
          <a:off x="8699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58342</xdr:rowOff>
    </xdr:from>
    <xdr:ext cx="534377" cy="259045"/>
    <xdr:sp macro="" textlink="">
      <xdr:nvSpPr>
        <xdr:cNvPr id="374" name="テキスト ボックス 373"/>
        <xdr:cNvSpPr txBox="1"/>
      </xdr:nvSpPr>
      <xdr:spPr>
        <a:xfrm>
          <a:off x="8483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165462</xdr:rowOff>
    </xdr:from>
    <xdr:to>
      <xdr:col>41</xdr:col>
      <xdr:colOff>101600</xdr:colOff>
      <xdr:row>53</xdr:row>
      <xdr:rowOff>95612</xdr:rowOff>
    </xdr:to>
    <xdr:sp macro="" textlink="">
      <xdr:nvSpPr>
        <xdr:cNvPr id="375" name="楕円 374"/>
        <xdr:cNvSpPr/>
      </xdr:nvSpPr>
      <xdr:spPr>
        <a:xfrm>
          <a:off x="7810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112139</xdr:rowOff>
    </xdr:from>
    <xdr:ext cx="534377" cy="259045"/>
    <xdr:sp macro="" textlink="">
      <xdr:nvSpPr>
        <xdr:cNvPr id="376" name="テキスト ボックス 375"/>
        <xdr:cNvSpPr txBox="1"/>
      </xdr:nvSpPr>
      <xdr:spPr>
        <a:xfrm>
          <a:off x="7594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11100</xdr:rowOff>
    </xdr:from>
    <xdr:to>
      <xdr:col>36</xdr:col>
      <xdr:colOff>165100</xdr:colOff>
      <xdr:row>51</xdr:row>
      <xdr:rowOff>112700</xdr:rowOff>
    </xdr:to>
    <xdr:sp macro="" textlink="">
      <xdr:nvSpPr>
        <xdr:cNvPr id="377" name="楕円 376"/>
        <xdr:cNvSpPr/>
      </xdr:nvSpPr>
      <xdr:spPr>
        <a:xfrm>
          <a:off x="6921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129227</xdr:rowOff>
    </xdr:from>
    <xdr:ext cx="534377" cy="259045"/>
    <xdr:sp macro="" textlink="">
      <xdr:nvSpPr>
        <xdr:cNvPr id="378" name="テキスト ボックス 377"/>
        <xdr:cNvSpPr txBox="1"/>
      </xdr:nvSpPr>
      <xdr:spPr>
        <a:xfrm>
          <a:off x="6705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156769</xdr:rowOff>
    </xdr:from>
    <xdr:to>
      <xdr:col>55</xdr:col>
      <xdr:colOff>0</xdr:colOff>
      <xdr:row>70</xdr:row>
      <xdr:rowOff>102629</xdr:rowOff>
    </xdr:to>
    <xdr:cxnSp macro="">
      <xdr:nvCxnSpPr>
        <xdr:cNvPr id="407" name="直線コネクタ 406"/>
        <xdr:cNvCxnSpPr/>
      </xdr:nvCxnSpPr>
      <xdr:spPr>
        <a:xfrm>
          <a:off x="9639300" y="11986819"/>
          <a:ext cx="8382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8" name="商工費平均値テキスト"/>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156769</xdr:rowOff>
    </xdr:from>
    <xdr:to>
      <xdr:col>50</xdr:col>
      <xdr:colOff>114300</xdr:colOff>
      <xdr:row>75</xdr:row>
      <xdr:rowOff>29896</xdr:rowOff>
    </xdr:to>
    <xdr:cxnSp macro="">
      <xdr:nvCxnSpPr>
        <xdr:cNvPr id="410" name="直線コネクタ 409"/>
        <xdr:cNvCxnSpPr/>
      </xdr:nvCxnSpPr>
      <xdr:spPr>
        <a:xfrm flipV="1">
          <a:off x="8750300" y="11986819"/>
          <a:ext cx="889000" cy="90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2" name="テキスト ボックス 411"/>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146177</xdr:rowOff>
    </xdr:from>
    <xdr:to>
      <xdr:col>45</xdr:col>
      <xdr:colOff>177800</xdr:colOff>
      <xdr:row>75</xdr:row>
      <xdr:rowOff>29896</xdr:rowOff>
    </xdr:to>
    <xdr:cxnSp macro="">
      <xdr:nvCxnSpPr>
        <xdr:cNvPr id="413" name="直線コネクタ 412"/>
        <xdr:cNvCxnSpPr/>
      </xdr:nvCxnSpPr>
      <xdr:spPr>
        <a:xfrm>
          <a:off x="7861300" y="12662027"/>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146177</xdr:rowOff>
    </xdr:from>
    <xdr:to>
      <xdr:col>41</xdr:col>
      <xdr:colOff>50800</xdr:colOff>
      <xdr:row>74</xdr:row>
      <xdr:rowOff>155511</xdr:rowOff>
    </xdr:to>
    <xdr:cxnSp macro="">
      <xdr:nvCxnSpPr>
        <xdr:cNvPr id="416" name="直線コネクタ 415"/>
        <xdr:cNvCxnSpPr/>
      </xdr:nvCxnSpPr>
      <xdr:spPr>
        <a:xfrm flipV="1">
          <a:off x="6972300" y="12662027"/>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51829</xdr:rowOff>
    </xdr:from>
    <xdr:to>
      <xdr:col>55</xdr:col>
      <xdr:colOff>50800</xdr:colOff>
      <xdr:row>70</xdr:row>
      <xdr:rowOff>153429</xdr:rowOff>
    </xdr:to>
    <xdr:sp macro="" textlink="">
      <xdr:nvSpPr>
        <xdr:cNvPr id="426" name="楕円 425"/>
        <xdr:cNvSpPr/>
      </xdr:nvSpPr>
      <xdr:spPr>
        <a:xfrm>
          <a:off x="10426700" y="120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138206</xdr:rowOff>
    </xdr:from>
    <xdr:ext cx="534377" cy="259045"/>
    <xdr:sp macro="" textlink="">
      <xdr:nvSpPr>
        <xdr:cNvPr id="427" name="商工費該当値テキスト"/>
        <xdr:cNvSpPr txBox="1"/>
      </xdr:nvSpPr>
      <xdr:spPr>
        <a:xfrm>
          <a:off x="10528300" y="119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105969</xdr:rowOff>
    </xdr:from>
    <xdr:to>
      <xdr:col>50</xdr:col>
      <xdr:colOff>165100</xdr:colOff>
      <xdr:row>70</xdr:row>
      <xdr:rowOff>36119</xdr:rowOff>
    </xdr:to>
    <xdr:sp macro="" textlink="">
      <xdr:nvSpPr>
        <xdr:cNvPr id="428" name="楕円 427"/>
        <xdr:cNvSpPr/>
      </xdr:nvSpPr>
      <xdr:spPr>
        <a:xfrm>
          <a:off x="9588500" y="1193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52646</xdr:rowOff>
    </xdr:from>
    <xdr:ext cx="534377" cy="259045"/>
    <xdr:sp macro="" textlink="">
      <xdr:nvSpPr>
        <xdr:cNvPr id="429" name="テキスト ボックス 428"/>
        <xdr:cNvSpPr txBox="1"/>
      </xdr:nvSpPr>
      <xdr:spPr>
        <a:xfrm>
          <a:off x="9372111" y="117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150546</xdr:rowOff>
    </xdr:from>
    <xdr:to>
      <xdr:col>46</xdr:col>
      <xdr:colOff>38100</xdr:colOff>
      <xdr:row>75</xdr:row>
      <xdr:rowOff>80696</xdr:rowOff>
    </xdr:to>
    <xdr:sp macro="" textlink="">
      <xdr:nvSpPr>
        <xdr:cNvPr id="430" name="楕円 429"/>
        <xdr:cNvSpPr/>
      </xdr:nvSpPr>
      <xdr:spPr>
        <a:xfrm>
          <a:off x="86995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97223</xdr:rowOff>
    </xdr:from>
    <xdr:ext cx="534377" cy="259045"/>
    <xdr:sp macro="" textlink="">
      <xdr:nvSpPr>
        <xdr:cNvPr id="431" name="テキスト ボックス 430"/>
        <xdr:cNvSpPr txBox="1"/>
      </xdr:nvSpPr>
      <xdr:spPr>
        <a:xfrm>
          <a:off x="8483111" y="126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95377</xdr:rowOff>
    </xdr:from>
    <xdr:to>
      <xdr:col>41</xdr:col>
      <xdr:colOff>101600</xdr:colOff>
      <xdr:row>74</xdr:row>
      <xdr:rowOff>25527</xdr:rowOff>
    </xdr:to>
    <xdr:sp macro="" textlink="">
      <xdr:nvSpPr>
        <xdr:cNvPr id="432" name="楕円 431"/>
        <xdr:cNvSpPr/>
      </xdr:nvSpPr>
      <xdr:spPr>
        <a:xfrm>
          <a:off x="7810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42054</xdr:rowOff>
    </xdr:from>
    <xdr:ext cx="534377" cy="259045"/>
    <xdr:sp macro="" textlink="">
      <xdr:nvSpPr>
        <xdr:cNvPr id="433" name="テキスト ボックス 432"/>
        <xdr:cNvSpPr txBox="1"/>
      </xdr:nvSpPr>
      <xdr:spPr>
        <a:xfrm>
          <a:off x="7594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104711</xdr:rowOff>
    </xdr:from>
    <xdr:to>
      <xdr:col>36</xdr:col>
      <xdr:colOff>165100</xdr:colOff>
      <xdr:row>75</xdr:row>
      <xdr:rowOff>34861</xdr:rowOff>
    </xdr:to>
    <xdr:sp macro="" textlink="">
      <xdr:nvSpPr>
        <xdr:cNvPr id="434" name="楕円 433"/>
        <xdr:cNvSpPr/>
      </xdr:nvSpPr>
      <xdr:spPr>
        <a:xfrm>
          <a:off x="69215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51388</xdr:rowOff>
    </xdr:from>
    <xdr:ext cx="534377" cy="259045"/>
    <xdr:sp macro="" textlink="">
      <xdr:nvSpPr>
        <xdr:cNvPr id="435" name="テキスト ボックス 434"/>
        <xdr:cNvSpPr txBox="1"/>
      </xdr:nvSpPr>
      <xdr:spPr>
        <a:xfrm>
          <a:off x="6705111" y="125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101905</xdr:rowOff>
    </xdr:from>
    <xdr:to>
      <xdr:col>55</xdr:col>
      <xdr:colOff>0</xdr:colOff>
      <xdr:row>96</xdr:row>
      <xdr:rowOff>10198</xdr:rowOff>
    </xdr:to>
    <xdr:cxnSp macro="">
      <xdr:nvCxnSpPr>
        <xdr:cNvPr id="465" name="直線コネクタ 464"/>
        <xdr:cNvCxnSpPr/>
      </xdr:nvCxnSpPr>
      <xdr:spPr>
        <a:xfrm flipV="1">
          <a:off x="9639300" y="16218205"/>
          <a:ext cx="8382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141872</xdr:rowOff>
    </xdr:from>
    <xdr:to>
      <xdr:col>50</xdr:col>
      <xdr:colOff>114300</xdr:colOff>
      <xdr:row>96</xdr:row>
      <xdr:rowOff>10198</xdr:rowOff>
    </xdr:to>
    <xdr:cxnSp macro="">
      <xdr:nvCxnSpPr>
        <xdr:cNvPr id="468" name="直線コネクタ 467"/>
        <xdr:cNvCxnSpPr/>
      </xdr:nvCxnSpPr>
      <xdr:spPr>
        <a:xfrm>
          <a:off x="8750300" y="1642962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136119</xdr:rowOff>
    </xdr:from>
    <xdr:to>
      <xdr:col>45</xdr:col>
      <xdr:colOff>177800</xdr:colOff>
      <xdr:row>95</xdr:row>
      <xdr:rowOff>141872</xdr:rowOff>
    </xdr:to>
    <xdr:cxnSp macro="">
      <xdr:nvCxnSpPr>
        <xdr:cNvPr id="471" name="直線コネクタ 470"/>
        <xdr:cNvCxnSpPr/>
      </xdr:nvCxnSpPr>
      <xdr:spPr>
        <a:xfrm>
          <a:off x="7861300" y="1642386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130403</xdr:rowOff>
    </xdr:from>
    <xdr:to>
      <xdr:col>41</xdr:col>
      <xdr:colOff>50800</xdr:colOff>
      <xdr:row>95</xdr:row>
      <xdr:rowOff>136119</xdr:rowOff>
    </xdr:to>
    <xdr:cxnSp macro="">
      <xdr:nvCxnSpPr>
        <xdr:cNvPr id="474" name="直線コネクタ 473"/>
        <xdr:cNvCxnSpPr/>
      </xdr:nvCxnSpPr>
      <xdr:spPr>
        <a:xfrm>
          <a:off x="6972300" y="16246703"/>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51105</xdr:rowOff>
    </xdr:from>
    <xdr:to>
      <xdr:col>55</xdr:col>
      <xdr:colOff>50800</xdr:colOff>
      <xdr:row>94</xdr:row>
      <xdr:rowOff>152705</xdr:rowOff>
    </xdr:to>
    <xdr:sp macro="" textlink="">
      <xdr:nvSpPr>
        <xdr:cNvPr id="484" name="楕円 483"/>
        <xdr:cNvSpPr/>
      </xdr:nvSpPr>
      <xdr:spPr>
        <a:xfrm>
          <a:off x="10426700" y="161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73982</xdr:rowOff>
    </xdr:from>
    <xdr:ext cx="534377" cy="259045"/>
    <xdr:sp macro="" textlink="">
      <xdr:nvSpPr>
        <xdr:cNvPr id="485" name="土木費該当値テキスト"/>
        <xdr:cNvSpPr txBox="1"/>
      </xdr:nvSpPr>
      <xdr:spPr>
        <a:xfrm>
          <a:off x="10528300"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130848</xdr:rowOff>
    </xdr:from>
    <xdr:to>
      <xdr:col>50</xdr:col>
      <xdr:colOff>165100</xdr:colOff>
      <xdr:row>96</xdr:row>
      <xdr:rowOff>60998</xdr:rowOff>
    </xdr:to>
    <xdr:sp macro="" textlink="">
      <xdr:nvSpPr>
        <xdr:cNvPr id="486" name="楕円 485"/>
        <xdr:cNvSpPr/>
      </xdr:nvSpPr>
      <xdr:spPr>
        <a:xfrm>
          <a:off x="9588500" y="16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77525</xdr:rowOff>
    </xdr:from>
    <xdr:ext cx="534377" cy="259045"/>
    <xdr:sp macro="" textlink="">
      <xdr:nvSpPr>
        <xdr:cNvPr id="487" name="テキスト ボックス 486"/>
        <xdr:cNvSpPr txBox="1"/>
      </xdr:nvSpPr>
      <xdr:spPr>
        <a:xfrm>
          <a:off x="9372111" y="161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91072</xdr:rowOff>
    </xdr:from>
    <xdr:to>
      <xdr:col>46</xdr:col>
      <xdr:colOff>38100</xdr:colOff>
      <xdr:row>96</xdr:row>
      <xdr:rowOff>21222</xdr:rowOff>
    </xdr:to>
    <xdr:sp macro="" textlink="">
      <xdr:nvSpPr>
        <xdr:cNvPr id="488" name="楕円 487"/>
        <xdr:cNvSpPr/>
      </xdr:nvSpPr>
      <xdr:spPr>
        <a:xfrm>
          <a:off x="8699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37749</xdr:rowOff>
    </xdr:from>
    <xdr:ext cx="534377" cy="259045"/>
    <xdr:sp macro="" textlink="">
      <xdr:nvSpPr>
        <xdr:cNvPr id="489" name="テキスト ボックス 488"/>
        <xdr:cNvSpPr txBox="1"/>
      </xdr:nvSpPr>
      <xdr:spPr>
        <a:xfrm>
          <a:off x="8483111" y="161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85319</xdr:rowOff>
    </xdr:from>
    <xdr:to>
      <xdr:col>41</xdr:col>
      <xdr:colOff>101600</xdr:colOff>
      <xdr:row>96</xdr:row>
      <xdr:rowOff>15469</xdr:rowOff>
    </xdr:to>
    <xdr:sp macro="" textlink="">
      <xdr:nvSpPr>
        <xdr:cNvPr id="490" name="楕円 489"/>
        <xdr:cNvSpPr/>
      </xdr:nvSpPr>
      <xdr:spPr>
        <a:xfrm>
          <a:off x="78105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31996</xdr:rowOff>
    </xdr:from>
    <xdr:ext cx="534377" cy="259045"/>
    <xdr:sp macro="" textlink="">
      <xdr:nvSpPr>
        <xdr:cNvPr id="491" name="テキスト ボックス 490"/>
        <xdr:cNvSpPr txBox="1"/>
      </xdr:nvSpPr>
      <xdr:spPr>
        <a:xfrm>
          <a:off x="7594111" y="161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79603</xdr:rowOff>
    </xdr:from>
    <xdr:to>
      <xdr:col>36</xdr:col>
      <xdr:colOff>165100</xdr:colOff>
      <xdr:row>95</xdr:row>
      <xdr:rowOff>9753</xdr:rowOff>
    </xdr:to>
    <xdr:sp macro="" textlink="">
      <xdr:nvSpPr>
        <xdr:cNvPr id="492" name="楕円 491"/>
        <xdr:cNvSpPr/>
      </xdr:nvSpPr>
      <xdr:spPr>
        <a:xfrm>
          <a:off x="6921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26280</xdr:rowOff>
    </xdr:from>
    <xdr:ext cx="534377" cy="259045"/>
    <xdr:sp macro="" textlink="">
      <xdr:nvSpPr>
        <xdr:cNvPr id="493" name="テキスト ボックス 492"/>
        <xdr:cNvSpPr txBox="1"/>
      </xdr:nvSpPr>
      <xdr:spPr>
        <a:xfrm>
          <a:off x="6705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135193</xdr:rowOff>
    </xdr:from>
    <xdr:to>
      <xdr:col>85</xdr:col>
      <xdr:colOff>126364</xdr:colOff>
      <xdr:row>39</xdr:row>
      <xdr:rowOff>10704</xdr:rowOff>
    </xdr:to>
    <xdr:cxnSp macro="">
      <xdr:nvCxnSpPr>
        <xdr:cNvPr id="520" name="直線コネクタ 519"/>
        <xdr:cNvCxnSpPr/>
      </xdr:nvCxnSpPr>
      <xdr:spPr>
        <a:xfrm flipV="1">
          <a:off x="16317595" y="5793043"/>
          <a:ext cx="1269" cy="90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14531</xdr:rowOff>
    </xdr:from>
    <xdr:ext cx="534377" cy="259045"/>
    <xdr:sp macro="" textlink="">
      <xdr:nvSpPr>
        <xdr:cNvPr id="521" name="消防費最小値テキスト"/>
        <xdr:cNvSpPr txBox="1"/>
      </xdr:nvSpPr>
      <xdr:spPr>
        <a:xfrm>
          <a:off x="16370300" y="67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10704</xdr:rowOff>
    </xdr:from>
    <xdr:to>
      <xdr:col>86</xdr:col>
      <xdr:colOff>25400</xdr:colOff>
      <xdr:row>39</xdr:row>
      <xdr:rowOff>10704</xdr:rowOff>
    </xdr:to>
    <xdr:cxnSp macro="">
      <xdr:nvCxnSpPr>
        <xdr:cNvPr id="522" name="直線コネクタ 521"/>
        <xdr:cNvCxnSpPr/>
      </xdr:nvCxnSpPr>
      <xdr:spPr>
        <a:xfrm>
          <a:off x="16230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81870</xdr:rowOff>
    </xdr:from>
    <xdr:ext cx="534377" cy="259045"/>
    <xdr:sp macro="" textlink="">
      <xdr:nvSpPr>
        <xdr:cNvPr id="523" name="消防費最大値テキスト"/>
        <xdr:cNvSpPr txBox="1"/>
      </xdr:nvSpPr>
      <xdr:spPr>
        <a:xfrm>
          <a:off x="16370300" y="55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135193</xdr:rowOff>
    </xdr:from>
    <xdr:to>
      <xdr:col>86</xdr:col>
      <xdr:colOff>25400</xdr:colOff>
      <xdr:row>33</xdr:row>
      <xdr:rowOff>135193</xdr:rowOff>
    </xdr:to>
    <xdr:cxnSp macro="">
      <xdr:nvCxnSpPr>
        <xdr:cNvPr id="524" name="直線コネクタ 523"/>
        <xdr:cNvCxnSpPr/>
      </xdr:nvCxnSpPr>
      <xdr:spPr>
        <a:xfrm>
          <a:off x="16230600" y="579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161972</xdr:rowOff>
    </xdr:from>
    <xdr:to>
      <xdr:col>85</xdr:col>
      <xdr:colOff>127000</xdr:colOff>
      <xdr:row>36</xdr:row>
      <xdr:rowOff>39606</xdr:rowOff>
    </xdr:to>
    <xdr:cxnSp macro="">
      <xdr:nvCxnSpPr>
        <xdr:cNvPr id="525" name="直線コネクタ 524"/>
        <xdr:cNvCxnSpPr/>
      </xdr:nvCxnSpPr>
      <xdr:spPr>
        <a:xfrm>
          <a:off x="15481300" y="6162722"/>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82676</xdr:rowOff>
    </xdr:from>
    <xdr:ext cx="534377" cy="259045"/>
    <xdr:sp macro="" textlink="">
      <xdr:nvSpPr>
        <xdr:cNvPr id="526" name="消防費平均値テキスト"/>
        <xdr:cNvSpPr txBox="1"/>
      </xdr:nvSpPr>
      <xdr:spPr>
        <a:xfrm>
          <a:off x="16370300" y="642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104249</xdr:rowOff>
    </xdr:from>
    <xdr:to>
      <xdr:col>85</xdr:col>
      <xdr:colOff>177800</xdr:colOff>
      <xdr:row>38</xdr:row>
      <xdr:rowOff>34399</xdr:rowOff>
    </xdr:to>
    <xdr:sp macro="" textlink="">
      <xdr:nvSpPr>
        <xdr:cNvPr id="527" name="フローチャート: 判断 526"/>
        <xdr:cNvSpPr/>
      </xdr:nvSpPr>
      <xdr:spPr>
        <a:xfrm>
          <a:off x="162687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161972</xdr:rowOff>
    </xdr:from>
    <xdr:to>
      <xdr:col>81</xdr:col>
      <xdr:colOff>50800</xdr:colOff>
      <xdr:row>36</xdr:row>
      <xdr:rowOff>61878</xdr:rowOff>
    </xdr:to>
    <xdr:cxnSp macro="">
      <xdr:nvCxnSpPr>
        <xdr:cNvPr id="528" name="直線コネクタ 527"/>
        <xdr:cNvCxnSpPr/>
      </xdr:nvCxnSpPr>
      <xdr:spPr>
        <a:xfrm flipV="1">
          <a:off x="14592300" y="6162722"/>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53238</xdr:rowOff>
    </xdr:from>
    <xdr:to>
      <xdr:col>81</xdr:col>
      <xdr:colOff>101600</xdr:colOff>
      <xdr:row>37</xdr:row>
      <xdr:rowOff>154838</xdr:rowOff>
    </xdr:to>
    <xdr:sp macro="" textlink="">
      <xdr:nvSpPr>
        <xdr:cNvPr id="529" name="フローチャート: 判断 528"/>
        <xdr:cNvSpPr/>
      </xdr:nvSpPr>
      <xdr:spPr>
        <a:xfrm>
          <a:off x="15430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145966</xdr:rowOff>
    </xdr:from>
    <xdr:ext cx="534377" cy="259045"/>
    <xdr:sp macro="" textlink="">
      <xdr:nvSpPr>
        <xdr:cNvPr id="530" name="テキスト ボックス 529"/>
        <xdr:cNvSpPr txBox="1"/>
      </xdr:nvSpPr>
      <xdr:spPr>
        <a:xfrm>
          <a:off x="15214111"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157074</xdr:rowOff>
    </xdr:from>
    <xdr:to>
      <xdr:col>76</xdr:col>
      <xdr:colOff>114300</xdr:colOff>
      <xdr:row>36</xdr:row>
      <xdr:rowOff>61878</xdr:rowOff>
    </xdr:to>
    <xdr:cxnSp macro="">
      <xdr:nvCxnSpPr>
        <xdr:cNvPr id="531" name="直線コネクタ 530"/>
        <xdr:cNvCxnSpPr/>
      </xdr:nvCxnSpPr>
      <xdr:spPr>
        <a:xfrm>
          <a:off x="13703300" y="5300574"/>
          <a:ext cx="8890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94713</xdr:rowOff>
    </xdr:from>
    <xdr:to>
      <xdr:col>76</xdr:col>
      <xdr:colOff>165100</xdr:colOff>
      <xdr:row>38</xdr:row>
      <xdr:rowOff>24863</xdr:rowOff>
    </xdr:to>
    <xdr:sp macro="" textlink="">
      <xdr:nvSpPr>
        <xdr:cNvPr id="532" name="フローチャート: 判断 531"/>
        <xdr:cNvSpPr/>
      </xdr:nvSpPr>
      <xdr:spPr>
        <a:xfrm>
          <a:off x="14541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15990</xdr:rowOff>
    </xdr:from>
    <xdr:ext cx="534377" cy="259045"/>
    <xdr:sp macro="" textlink="">
      <xdr:nvSpPr>
        <xdr:cNvPr id="533" name="テキスト ボックス 532"/>
        <xdr:cNvSpPr txBox="1"/>
      </xdr:nvSpPr>
      <xdr:spPr>
        <a:xfrm>
          <a:off x="14325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157074</xdr:rowOff>
    </xdr:from>
    <xdr:to>
      <xdr:col>71</xdr:col>
      <xdr:colOff>177800</xdr:colOff>
      <xdr:row>34</xdr:row>
      <xdr:rowOff>147864</xdr:rowOff>
    </xdr:to>
    <xdr:cxnSp macro="">
      <xdr:nvCxnSpPr>
        <xdr:cNvPr id="534" name="直線コネクタ 533"/>
        <xdr:cNvCxnSpPr/>
      </xdr:nvCxnSpPr>
      <xdr:spPr>
        <a:xfrm flipV="1">
          <a:off x="12814300" y="5300574"/>
          <a:ext cx="8890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86026</xdr:rowOff>
    </xdr:from>
    <xdr:to>
      <xdr:col>72</xdr:col>
      <xdr:colOff>38100</xdr:colOff>
      <xdr:row>38</xdr:row>
      <xdr:rowOff>16176</xdr:rowOff>
    </xdr:to>
    <xdr:sp macro="" textlink="">
      <xdr:nvSpPr>
        <xdr:cNvPr id="535" name="フローチャート: 判断 534"/>
        <xdr:cNvSpPr/>
      </xdr:nvSpPr>
      <xdr:spPr>
        <a:xfrm>
          <a:off x="13652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7304</xdr:rowOff>
    </xdr:from>
    <xdr:ext cx="534377" cy="259045"/>
    <xdr:sp macro="" textlink="">
      <xdr:nvSpPr>
        <xdr:cNvPr id="536" name="テキスト ボックス 535"/>
        <xdr:cNvSpPr txBox="1"/>
      </xdr:nvSpPr>
      <xdr:spPr>
        <a:xfrm>
          <a:off x="13436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116332</xdr:rowOff>
    </xdr:from>
    <xdr:to>
      <xdr:col>67</xdr:col>
      <xdr:colOff>101600</xdr:colOff>
      <xdr:row>38</xdr:row>
      <xdr:rowOff>46482</xdr:rowOff>
    </xdr:to>
    <xdr:sp macro="" textlink="">
      <xdr:nvSpPr>
        <xdr:cNvPr id="537" name="フローチャート: 判断 536"/>
        <xdr:cNvSpPr/>
      </xdr:nvSpPr>
      <xdr:spPr>
        <a:xfrm>
          <a:off x="12763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37609</xdr:rowOff>
    </xdr:from>
    <xdr:ext cx="534377" cy="259045"/>
    <xdr:sp macro="" textlink="">
      <xdr:nvSpPr>
        <xdr:cNvPr id="538" name="テキスト ボックス 537"/>
        <xdr:cNvSpPr txBox="1"/>
      </xdr:nvSpPr>
      <xdr:spPr>
        <a:xfrm>
          <a:off x="12547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160256</xdr:rowOff>
    </xdr:from>
    <xdr:to>
      <xdr:col>85</xdr:col>
      <xdr:colOff>177800</xdr:colOff>
      <xdr:row>36</xdr:row>
      <xdr:rowOff>90406</xdr:rowOff>
    </xdr:to>
    <xdr:sp macro="" textlink="">
      <xdr:nvSpPr>
        <xdr:cNvPr id="544" name="楕円 543"/>
        <xdr:cNvSpPr/>
      </xdr:nvSpPr>
      <xdr:spPr>
        <a:xfrm>
          <a:off x="16268700" y="61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11683</xdr:rowOff>
    </xdr:from>
    <xdr:ext cx="534377" cy="259045"/>
    <xdr:sp macro="" textlink="">
      <xdr:nvSpPr>
        <xdr:cNvPr id="545" name="消防費該当値テキスト"/>
        <xdr:cNvSpPr txBox="1"/>
      </xdr:nvSpPr>
      <xdr:spPr>
        <a:xfrm>
          <a:off x="16370300" y="60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111172</xdr:rowOff>
    </xdr:from>
    <xdr:to>
      <xdr:col>81</xdr:col>
      <xdr:colOff>101600</xdr:colOff>
      <xdr:row>36</xdr:row>
      <xdr:rowOff>41322</xdr:rowOff>
    </xdr:to>
    <xdr:sp macro="" textlink="">
      <xdr:nvSpPr>
        <xdr:cNvPr id="546" name="楕円 545"/>
        <xdr:cNvSpPr/>
      </xdr:nvSpPr>
      <xdr:spPr>
        <a:xfrm>
          <a:off x="15430500" y="61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57849</xdr:rowOff>
    </xdr:from>
    <xdr:ext cx="534377" cy="259045"/>
    <xdr:sp macro="" textlink="">
      <xdr:nvSpPr>
        <xdr:cNvPr id="547" name="テキスト ボックス 546"/>
        <xdr:cNvSpPr txBox="1"/>
      </xdr:nvSpPr>
      <xdr:spPr>
        <a:xfrm>
          <a:off x="15214111" y="588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11078</xdr:rowOff>
    </xdr:from>
    <xdr:to>
      <xdr:col>76</xdr:col>
      <xdr:colOff>165100</xdr:colOff>
      <xdr:row>36</xdr:row>
      <xdr:rowOff>112678</xdr:rowOff>
    </xdr:to>
    <xdr:sp macro="" textlink="">
      <xdr:nvSpPr>
        <xdr:cNvPr id="548" name="楕円 547"/>
        <xdr:cNvSpPr/>
      </xdr:nvSpPr>
      <xdr:spPr>
        <a:xfrm>
          <a:off x="14541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129205</xdr:rowOff>
    </xdr:from>
    <xdr:ext cx="534377" cy="259045"/>
    <xdr:sp macro="" textlink="">
      <xdr:nvSpPr>
        <xdr:cNvPr id="549" name="テキスト ボックス 548"/>
        <xdr:cNvSpPr txBox="1"/>
      </xdr:nvSpPr>
      <xdr:spPr>
        <a:xfrm>
          <a:off x="14325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106274</xdr:rowOff>
    </xdr:from>
    <xdr:to>
      <xdr:col>72</xdr:col>
      <xdr:colOff>38100</xdr:colOff>
      <xdr:row>31</xdr:row>
      <xdr:rowOff>36424</xdr:rowOff>
    </xdr:to>
    <xdr:sp macro="" textlink="">
      <xdr:nvSpPr>
        <xdr:cNvPr id="550" name="楕円 549"/>
        <xdr:cNvSpPr/>
      </xdr:nvSpPr>
      <xdr:spPr>
        <a:xfrm>
          <a:off x="13652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52951</xdr:rowOff>
    </xdr:from>
    <xdr:ext cx="534377" cy="259045"/>
    <xdr:sp macro="" textlink="">
      <xdr:nvSpPr>
        <xdr:cNvPr id="551" name="テキスト ボックス 550"/>
        <xdr:cNvSpPr txBox="1"/>
      </xdr:nvSpPr>
      <xdr:spPr>
        <a:xfrm>
          <a:off x="13436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97064</xdr:rowOff>
    </xdr:from>
    <xdr:to>
      <xdr:col>67</xdr:col>
      <xdr:colOff>101600</xdr:colOff>
      <xdr:row>35</xdr:row>
      <xdr:rowOff>27214</xdr:rowOff>
    </xdr:to>
    <xdr:sp macro="" textlink="">
      <xdr:nvSpPr>
        <xdr:cNvPr id="552" name="楕円 551"/>
        <xdr:cNvSpPr/>
      </xdr:nvSpPr>
      <xdr:spPr>
        <a:xfrm>
          <a:off x="12763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43741</xdr:rowOff>
    </xdr:from>
    <xdr:ext cx="534377" cy="259045"/>
    <xdr:sp macro="" textlink="">
      <xdr:nvSpPr>
        <xdr:cNvPr id="553" name="テキスト ボックス 552"/>
        <xdr:cNvSpPr txBox="1"/>
      </xdr:nvSpPr>
      <xdr:spPr>
        <a:xfrm>
          <a:off x="12547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8" name="直線コネクタ 577"/>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9"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80" name="直線コネクタ 579"/>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81"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82" name="直線コネクタ 581"/>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161474</xdr:rowOff>
    </xdr:from>
    <xdr:to>
      <xdr:col>85</xdr:col>
      <xdr:colOff>127000</xdr:colOff>
      <xdr:row>52</xdr:row>
      <xdr:rowOff>141586</xdr:rowOff>
    </xdr:to>
    <xdr:cxnSp macro="">
      <xdr:nvCxnSpPr>
        <xdr:cNvPr id="583" name="直線コネクタ 582"/>
        <xdr:cNvCxnSpPr/>
      </xdr:nvCxnSpPr>
      <xdr:spPr>
        <a:xfrm flipV="1">
          <a:off x="15481300" y="8905424"/>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4" name="教育費平均値テキスト"/>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5" name="フローチャート: 判断 584"/>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141586</xdr:rowOff>
    </xdr:from>
    <xdr:to>
      <xdr:col>81</xdr:col>
      <xdr:colOff>50800</xdr:colOff>
      <xdr:row>53</xdr:row>
      <xdr:rowOff>114364</xdr:rowOff>
    </xdr:to>
    <xdr:cxnSp macro="">
      <xdr:nvCxnSpPr>
        <xdr:cNvPr id="586" name="直線コネクタ 585"/>
        <xdr:cNvCxnSpPr/>
      </xdr:nvCxnSpPr>
      <xdr:spPr>
        <a:xfrm flipV="1">
          <a:off x="14592300" y="9056986"/>
          <a:ext cx="889000" cy="1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7" name="フローチャート: 判断 586"/>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8" name="テキスト ボックス 587"/>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22009</xdr:rowOff>
    </xdr:from>
    <xdr:to>
      <xdr:col>76</xdr:col>
      <xdr:colOff>114300</xdr:colOff>
      <xdr:row>53</xdr:row>
      <xdr:rowOff>114364</xdr:rowOff>
    </xdr:to>
    <xdr:cxnSp macro="">
      <xdr:nvCxnSpPr>
        <xdr:cNvPr id="589" name="直線コネクタ 588"/>
        <xdr:cNvCxnSpPr/>
      </xdr:nvCxnSpPr>
      <xdr:spPr>
        <a:xfrm>
          <a:off x="13703300" y="8937409"/>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90" name="フローチャート: 判断 589"/>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91" name="テキスト ボックス 590"/>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22009</xdr:rowOff>
    </xdr:from>
    <xdr:to>
      <xdr:col>71</xdr:col>
      <xdr:colOff>177800</xdr:colOff>
      <xdr:row>54</xdr:row>
      <xdr:rowOff>59175</xdr:rowOff>
    </xdr:to>
    <xdr:cxnSp macro="">
      <xdr:nvCxnSpPr>
        <xdr:cNvPr id="592" name="直線コネクタ 591"/>
        <xdr:cNvCxnSpPr/>
      </xdr:nvCxnSpPr>
      <xdr:spPr>
        <a:xfrm flipV="1">
          <a:off x="12814300" y="8937409"/>
          <a:ext cx="889000" cy="3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93" name="フローチャート: 判断 592"/>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4" name="テキスト ボックス 593"/>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5" name="フローチャート: 判断 594"/>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6" name="テキスト ボックス 595"/>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110674</xdr:rowOff>
    </xdr:from>
    <xdr:to>
      <xdr:col>85</xdr:col>
      <xdr:colOff>177800</xdr:colOff>
      <xdr:row>52</xdr:row>
      <xdr:rowOff>40824</xdr:rowOff>
    </xdr:to>
    <xdr:sp macro="" textlink="">
      <xdr:nvSpPr>
        <xdr:cNvPr id="602" name="楕円 601"/>
        <xdr:cNvSpPr/>
      </xdr:nvSpPr>
      <xdr:spPr>
        <a:xfrm>
          <a:off x="16268700" y="88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133551</xdr:rowOff>
    </xdr:from>
    <xdr:ext cx="534377" cy="259045"/>
    <xdr:sp macro="" textlink="">
      <xdr:nvSpPr>
        <xdr:cNvPr id="603" name="教育費該当値テキスト"/>
        <xdr:cNvSpPr txBox="1"/>
      </xdr:nvSpPr>
      <xdr:spPr>
        <a:xfrm>
          <a:off x="16370300" y="87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90786</xdr:rowOff>
    </xdr:from>
    <xdr:to>
      <xdr:col>81</xdr:col>
      <xdr:colOff>101600</xdr:colOff>
      <xdr:row>53</xdr:row>
      <xdr:rowOff>20936</xdr:rowOff>
    </xdr:to>
    <xdr:sp macro="" textlink="">
      <xdr:nvSpPr>
        <xdr:cNvPr id="604" name="楕円 603"/>
        <xdr:cNvSpPr/>
      </xdr:nvSpPr>
      <xdr:spPr>
        <a:xfrm>
          <a:off x="15430500" y="90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37463</xdr:rowOff>
    </xdr:from>
    <xdr:ext cx="534377" cy="259045"/>
    <xdr:sp macro="" textlink="">
      <xdr:nvSpPr>
        <xdr:cNvPr id="605" name="テキスト ボックス 604"/>
        <xdr:cNvSpPr txBox="1"/>
      </xdr:nvSpPr>
      <xdr:spPr>
        <a:xfrm>
          <a:off x="15214111" y="87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63564</xdr:rowOff>
    </xdr:from>
    <xdr:to>
      <xdr:col>76</xdr:col>
      <xdr:colOff>165100</xdr:colOff>
      <xdr:row>53</xdr:row>
      <xdr:rowOff>165164</xdr:rowOff>
    </xdr:to>
    <xdr:sp macro="" textlink="">
      <xdr:nvSpPr>
        <xdr:cNvPr id="606" name="楕円 605"/>
        <xdr:cNvSpPr/>
      </xdr:nvSpPr>
      <xdr:spPr>
        <a:xfrm>
          <a:off x="14541500" y="91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10241</xdr:rowOff>
    </xdr:from>
    <xdr:ext cx="534377" cy="259045"/>
    <xdr:sp macro="" textlink="">
      <xdr:nvSpPr>
        <xdr:cNvPr id="607" name="テキスト ボックス 606"/>
        <xdr:cNvSpPr txBox="1"/>
      </xdr:nvSpPr>
      <xdr:spPr>
        <a:xfrm>
          <a:off x="14325111" y="8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142659</xdr:rowOff>
    </xdr:from>
    <xdr:to>
      <xdr:col>72</xdr:col>
      <xdr:colOff>38100</xdr:colOff>
      <xdr:row>52</xdr:row>
      <xdr:rowOff>72809</xdr:rowOff>
    </xdr:to>
    <xdr:sp macro="" textlink="">
      <xdr:nvSpPr>
        <xdr:cNvPr id="608" name="楕円 607"/>
        <xdr:cNvSpPr/>
      </xdr:nvSpPr>
      <xdr:spPr>
        <a:xfrm>
          <a:off x="13652500" y="88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89336</xdr:rowOff>
    </xdr:from>
    <xdr:ext cx="534377" cy="259045"/>
    <xdr:sp macro="" textlink="">
      <xdr:nvSpPr>
        <xdr:cNvPr id="609" name="テキスト ボックス 608"/>
        <xdr:cNvSpPr txBox="1"/>
      </xdr:nvSpPr>
      <xdr:spPr>
        <a:xfrm>
          <a:off x="13436111" y="86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8375</xdr:rowOff>
    </xdr:from>
    <xdr:to>
      <xdr:col>67</xdr:col>
      <xdr:colOff>101600</xdr:colOff>
      <xdr:row>54</xdr:row>
      <xdr:rowOff>109975</xdr:rowOff>
    </xdr:to>
    <xdr:sp macro="" textlink="">
      <xdr:nvSpPr>
        <xdr:cNvPr id="610" name="楕円 609"/>
        <xdr:cNvSpPr/>
      </xdr:nvSpPr>
      <xdr:spPr>
        <a:xfrm>
          <a:off x="12763500" y="92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126502</xdr:rowOff>
    </xdr:from>
    <xdr:ext cx="534377" cy="259045"/>
    <xdr:sp macro="" textlink="">
      <xdr:nvSpPr>
        <xdr:cNvPr id="611" name="テキスト ボックス 610"/>
        <xdr:cNvSpPr txBox="1"/>
      </xdr:nvSpPr>
      <xdr:spPr>
        <a:xfrm>
          <a:off x="12547111" y="90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3" name="直線コネクタ 632"/>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6"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7" name="直線コネクタ 636"/>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161828</xdr:rowOff>
    </xdr:from>
    <xdr:to>
      <xdr:col>85</xdr:col>
      <xdr:colOff>127000</xdr:colOff>
      <xdr:row>76</xdr:row>
      <xdr:rowOff>45448</xdr:rowOff>
    </xdr:to>
    <xdr:cxnSp macro="">
      <xdr:nvCxnSpPr>
        <xdr:cNvPr id="638" name="直線コネクタ 637"/>
        <xdr:cNvCxnSpPr/>
      </xdr:nvCxnSpPr>
      <xdr:spPr>
        <a:xfrm flipV="1">
          <a:off x="15481300" y="12163328"/>
          <a:ext cx="838200" cy="9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9" name="災害復旧費平均値テキスト"/>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40" name="フローチャート: 判断 639"/>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45448</xdr:rowOff>
    </xdr:from>
    <xdr:to>
      <xdr:col>81</xdr:col>
      <xdr:colOff>50800</xdr:colOff>
      <xdr:row>78</xdr:row>
      <xdr:rowOff>9536</xdr:rowOff>
    </xdr:to>
    <xdr:cxnSp macro="">
      <xdr:nvCxnSpPr>
        <xdr:cNvPr id="641" name="直線コネクタ 640"/>
        <xdr:cNvCxnSpPr/>
      </xdr:nvCxnSpPr>
      <xdr:spPr>
        <a:xfrm flipV="1">
          <a:off x="14592300" y="13075648"/>
          <a:ext cx="889000" cy="30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42" name="フローチャート: 判断 641"/>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43" name="テキスト ボックス 642"/>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137117</xdr:rowOff>
    </xdr:from>
    <xdr:to>
      <xdr:col>76</xdr:col>
      <xdr:colOff>114300</xdr:colOff>
      <xdr:row>78</xdr:row>
      <xdr:rowOff>9536</xdr:rowOff>
    </xdr:to>
    <xdr:cxnSp macro="">
      <xdr:nvCxnSpPr>
        <xdr:cNvPr id="644" name="直線コネクタ 643"/>
        <xdr:cNvCxnSpPr/>
      </xdr:nvCxnSpPr>
      <xdr:spPr>
        <a:xfrm>
          <a:off x="13703300" y="13338767"/>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5" name="フローチャート: 判断 644"/>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99010</xdr:rowOff>
    </xdr:from>
    <xdr:ext cx="469744" cy="259045"/>
    <xdr:sp macro="" textlink="">
      <xdr:nvSpPr>
        <xdr:cNvPr id="646" name="テキスト ボックス 645"/>
        <xdr:cNvSpPr txBox="1"/>
      </xdr:nvSpPr>
      <xdr:spPr>
        <a:xfrm>
          <a:off x="14357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137117</xdr:rowOff>
    </xdr:from>
    <xdr:to>
      <xdr:col>71</xdr:col>
      <xdr:colOff>177800</xdr:colOff>
      <xdr:row>77</xdr:row>
      <xdr:rowOff>145759</xdr:rowOff>
    </xdr:to>
    <xdr:cxnSp macro="">
      <xdr:nvCxnSpPr>
        <xdr:cNvPr id="647" name="直線コネクタ 646"/>
        <xdr:cNvCxnSpPr/>
      </xdr:nvCxnSpPr>
      <xdr:spPr>
        <a:xfrm flipV="1">
          <a:off x="12814300" y="1333876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8" name="フローチャート: 判断 647"/>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macro="" textlink="">
      <xdr:nvSpPr>
        <xdr:cNvPr id="649" name="テキスト ボックス 648"/>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50" name="フローチャート: 判断 649"/>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142011</xdr:rowOff>
    </xdr:from>
    <xdr:ext cx="469744" cy="259045"/>
    <xdr:sp macro="" textlink="">
      <xdr:nvSpPr>
        <xdr:cNvPr id="651" name="テキスト ボックス 650"/>
        <xdr:cNvSpPr txBox="1"/>
      </xdr:nvSpPr>
      <xdr:spPr>
        <a:xfrm>
          <a:off x="12579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111028</xdr:rowOff>
    </xdr:from>
    <xdr:to>
      <xdr:col>85</xdr:col>
      <xdr:colOff>177800</xdr:colOff>
      <xdr:row>71</xdr:row>
      <xdr:rowOff>41178</xdr:rowOff>
    </xdr:to>
    <xdr:sp macro="" textlink="">
      <xdr:nvSpPr>
        <xdr:cNvPr id="657" name="楕円 656"/>
        <xdr:cNvSpPr/>
      </xdr:nvSpPr>
      <xdr:spPr>
        <a:xfrm>
          <a:off x="16268700" y="12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64055</xdr:rowOff>
    </xdr:from>
    <xdr:ext cx="534377" cy="259045"/>
    <xdr:sp macro="" textlink="">
      <xdr:nvSpPr>
        <xdr:cNvPr id="658" name="災害復旧費該当値テキスト"/>
        <xdr:cNvSpPr txBox="1"/>
      </xdr:nvSpPr>
      <xdr:spPr>
        <a:xfrm>
          <a:off x="16370300" y="120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166098</xdr:rowOff>
    </xdr:from>
    <xdr:to>
      <xdr:col>81</xdr:col>
      <xdr:colOff>101600</xdr:colOff>
      <xdr:row>76</xdr:row>
      <xdr:rowOff>96248</xdr:rowOff>
    </xdr:to>
    <xdr:sp macro="" textlink="">
      <xdr:nvSpPr>
        <xdr:cNvPr id="659" name="楕円 658"/>
        <xdr:cNvSpPr/>
      </xdr:nvSpPr>
      <xdr:spPr>
        <a:xfrm>
          <a:off x="154305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112775</xdr:rowOff>
    </xdr:from>
    <xdr:ext cx="534377" cy="259045"/>
    <xdr:sp macro="" textlink="">
      <xdr:nvSpPr>
        <xdr:cNvPr id="660" name="テキスト ボックス 659"/>
        <xdr:cNvSpPr txBox="1"/>
      </xdr:nvSpPr>
      <xdr:spPr>
        <a:xfrm>
          <a:off x="15214111" y="128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130186</xdr:rowOff>
    </xdr:from>
    <xdr:to>
      <xdr:col>76</xdr:col>
      <xdr:colOff>165100</xdr:colOff>
      <xdr:row>78</xdr:row>
      <xdr:rowOff>60336</xdr:rowOff>
    </xdr:to>
    <xdr:sp macro="" textlink="">
      <xdr:nvSpPr>
        <xdr:cNvPr id="661" name="楕円 660"/>
        <xdr:cNvSpPr/>
      </xdr:nvSpPr>
      <xdr:spPr>
        <a:xfrm>
          <a:off x="14541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76863</xdr:rowOff>
    </xdr:from>
    <xdr:ext cx="469744" cy="259045"/>
    <xdr:sp macro="" textlink="">
      <xdr:nvSpPr>
        <xdr:cNvPr id="662" name="テキスト ボックス 661"/>
        <xdr:cNvSpPr txBox="1"/>
      </xdr:nvSpPr>
      <xdr:spPr>
        <a:xfrm>
          <a:off x="14357428" y="131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86317</xdr:rowOff>
    </xdr:from>
    <xdr:to>
      <xdr:col>72</xdr:col>
      <xdr:colOff>38100</xdr:colOff>
      <xdr:row>78</xdr:row>
      <xdr:rowOff>16467</xdr:rowOff>
    </xdr:to>
    <xdr:sp macro="" textlink="">
      <xdr:nvSpPr>
        <xdr:cNvPr id="663" name="楕円 662"/>
        <xdr:cNvSpPr/>
      </xdr:nvSpPr>
      <xdr:spPr>
        <a:xfrm>
          <a:off x="136525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32994</xdr:rowOff>
    </xdr:from>
    <xdr:ext cx="469744" cy="259045"/>
    <xdr:sp macro="" textlink="">
      <xdr:nvSpPr>
        <xdr:cNvPr id="664" name="テキスト ボックス 663"/>
        <xdr:cNvSpPr txBox="1"/>
      </xdr:nvSpPr>
      <xdr:spPr>
        <a:xfrm>
          <a:off x="13468428" y="130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94959</xdr:rowOff>
    </xdr:from>
    <xdr:to>
      <xdr:col>67</xdr:col>
      <xdr:colOff>101600</xdr:colOff>
      <xdr:row>78</xdr:row>
      <xdr:rowOff>25109</xdr:rowOff>
    </xdr:to>
    <xdr:sp macro="" textlink="">
      <xdr:nvSpPr>
        <xdr:cNvPr id="665" name="楕円 664"/>
        <xdr:cNvSpPr/>
      </xdr:nvSpPr>
      <xdr:spPr>
        <a:xfrm>
          <a:off x="12763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41636</xdr:rowOff>
    </xdr:from>
    <xdr:ext cx="469744" cy="259045"/>
    <xdr:sp macro="" textlink="">
      <xdr:nvSpPr>
        <xdr:cNvPr id="666" name="テキスト ボックス 665"/>
        <xdr:cNvSpPr txBox="1"/>
      </xdr:nvSpPr>
      <xdr:spPr>
        <a:xfrm>
          <a:off x="12579428" y="13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90" name="直線コネクタ 689"/>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91"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2" name="直線コネクタ 691"/>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3"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4" name="直線コネクタ 693"/>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73977</xdr:rowOff>
    </xdr:from>
    <xdr:to>
      <xdr:col>85</xdr:col>
      <xdr:colOff>127000</xdr:colOff>
      <xdr:row>91</xdr:row>
      <xdr:rowOff>119602</xdr:rowOff>
    </xdr:to>
    <xdr:cxnSp macro="">
      <xdr:nvCxnSpPr>
        <xdr:cNvPr id="695" name="直線コネクタ 694"/>
        <xdr:cNvCxnSpPr/>
      </xdr:nvCxnSpPr>
      <xdr:spPr>
        <a:xfrm flipV="1">
          <a:off x="15481300" y="15675927"/>
          <a:ext cx="8382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6"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7" name="フローチャート: 判断 696"/>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110229</xdr:rowOff>
    </xdr:from>
    <xdr:to>
      <xdr:col>81</xdr:col>
      <xdr:colOff>50800</xdr:colOff>
      <xdr:row>91</xdr:row>
      <xdr:rowOff>119602</xdr:rowOff>
    </xdr:to>
    <xdr:cxnSp macro="">
      <xdr:nvCxnSpPr>
        <xdr:cNvPr id="698" name="直線コネクタ 697"/>
        <xdr:cNvCxnSpPr/>
      </xdr:nvCxnSpPr>
      <xdr:spPr>
        <a:xfrm>
          <a:off x="14592300" y="157121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9" name="フローチャート: 判断 698"/>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700" name="テキスト ボックス 699"/>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22409</xdr:rowOff>
    </xdr:from>
    <xdr:to>
      <xdr:col>76</xdr:col>
      <xdr:colOff>114300</xdr:colOff>
      <xdr:row>91</xdr:row>
      <xdr:rowOff>110229</xdr:rowOff>
    </xdr:to>
    <xdr:cxnSp macro="">
      <xdr:nvCxnSpPr>
        <xdr:cNvPr id="701" name="直線コネクタ 700"/>
        <xdr:cNvCxnSpPr/>
      </xdr:nvCxnSpPr>
      <xdr:spPr>
        <a:xfrm>
          <a:off x="13703300" y="15624359"/>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702" name="フローチャート: 判断 701"/>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703" name="テキスト ボックス 702"/>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117602</xdr:rowOff>
    </xdr:from>
    <xdr:to>
      <xdr:col>71</xdr:col>
      <xdr:colOff>177800</xdr:colOff>
      <xdr:row>91</xdr:row>
      <xdr:rowOff>22409</xdr:rowOff>
    </xdr:to>
    <xdr:cxnSp macro="">
      <xdr:nvCxnSpPr>
        <xdr:cNvPr id="704" name="直線コネクタ 703"/>
        <xdr:cNvCxnSpPr/>
      </xdr:nvCxnSpPr>
      <xdr:spPr>
        <a:xfrm>
          <a:off x="12814300" y="15548102"/>
          <a:ext cx="8890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5" name="フローチャート: 判断 704"/>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6" name="テキスト ボックス 705"/>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7" name="フローチャート: 判断 706"/>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8" name="テキスト ボックス 707"/>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23177</xdr:rowOff>
    </xdr:from>
    <xdr:to>
      <xdr:col>85</xdr:col>
      <xdr:colOff>177800</xdr:colOff>
      <xdr:row>91</xdr:row>
      <xdr:rowOff>124777</xdr:rowOff>
    </xdr:to>
    <xdr:sp macro="" textlink="">
      <xdr:nvSpPr>
        <xdr:cNvPr id="714" name="楕円 713"/>
        <xdr:cNvSpPr/>
      </xdr:nvSpPr>
      <xdr:spPr>
        <a:xfrm>
          <a:off x="16268700" y="156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46054</xdr:rowOff>
    </xdr:from>
    <xdr:ext cx="534377" cy="259045"/>
    <xdr:sp macro="" textlink="">
      <xdr:nvSpPr>
        <xdr:cNvPr id="715" name="公債費該当値テキスト"/>
        <xdr:cNvSpPr txBox="1"/>
      </xdr:nvSpPr>
      <xdr:spPr>
        <a:xfrm>
          <a:off x="16370300" y="154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68802</xdr:rowOff>
    </xdr:from>
    <xdr:to>
      <xdr:col>81</xdr:col>
      <xdr:colOff>101600</xdr:colOff>
      <xdr:row>91</xdr:row>
      <xdr:rowOff>170402</xdr:rowOff>
    </xdr:to>
    <xdr:sp macro="" textlink="">
      <xdr:nvSpPr>
        <xdr:cNvPr id="716" name="楕円 715"/>
        <xdr:cNvSpPr/>
      </xdr:nvSpPr>
      <xdr:spPr>
        <a:xfrm>
          <a:off x="15430500" y="156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15479</xdr:rowOff>
    </xdr:from>
    <xdr:ext cx="534377" cy="259045"/>
    <xdr:sp macro="" textlink="">
      <xdr:nvSpPr>
        <xdr:cNvPr id="717" name="テキスト ボックス 716"/>
        <xdr:cNvSpPr txBox="1"/>
      </xdr:nvSpPr>
      <xdr:spPr>
        <a:xfrm>
          <a:off x="15214111" y="15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59429</xdr:rowOff>
    </xdr:from>
    <xdr:to>
      <xdr:col>76</xdr:col>
      <xdr:colOff>165100</xdr:colOff>
      <xdr:row>91</xdr:row>
      <xdr:rowOff>161029</xdr:rowOff>
    </xdr:to>
    <xdr:sp macro="" textlink="">
      <xdr:nvSpPr>
        <xdr:cNvPr id="718" name="楕円 717"/>
        <xdr:cNvSpPr/>
      </xdr:nvSpPr>
      <xdr:spPr>
        <a:xfrm>
          <a:off x="14541500" y="15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6106</xdr:rowOff>
    </xdr:from>
    <xdr:ext cx="534377" cy="259045"/>
    <xdr:sp macro="" textlink="">
      <xdr:nvSpPr>
        <xdr:cNvPr id="719" name="テキスト ボックス 718"/>
        <xdr:cNvSpPr txBox="1"/>
      </xdr:nvSpPr>
      <xdr:spPr>
        <a:xfrm>
          <a:off x="14325111" y="15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143059</xdr:rowOff>
    </xdr:from>
    <xdr:to>
      <xdr:col>72</xdr:col>
      <xdr:colOff>38100</xdr:colOff>
      <xdr:row>91</xdr:row>
      <xdr:rowOff>73209</xdr:rowOff>
    </xdr:to>
    <xdr:sp macro="" textlink="">
      <xdr:nvSpPr>
        <xdr:cNvPr id="720" name="楕円 719"/>
        <xdr:cNvSpPr/>
      </xdr:nvSpPr>
      <xdr:spPr>
        <a:xfrm>
          <a:off x="13652500" y="155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89736</xdr:rowOff>
    </xdr:from>
    <xdr:ext cx="534377" cy="259045"/>
    <xdr:sp macro="" textlink="">
      <xdr:nvSpPr>
        <xdr:cNvPr id="721" name="テキスト ボックス 720"/>
        <xdr:cNvSpPr txBox="1"/>
      </xdr:nvSpPr>
      <xdr:spPr>
        <a:xfrm>
          <a:off x="13436111" y="153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66802</xdr:rowOff>
    </xdr:from>
    <xdr:to>
      <xdr:col>67</xdr:col>
      <xdr:colOff>101600</xdr:colOff>
      <xdr:row>90</xdr:row>
      <xdr:rowOff>168402</xdr:rowOff>
    </xdr:to>
    <xdr:sp macro="" textlink="">
      <xdr:nvSpPr>
        <xdr:cNvPr id="722" name="楕円 721"/>
        <xdr:cNvSpPr/>
      </xdr:nvSpPr>
      <xdr:spPr>
        <a:xfrm>
          <a:off x="12763500" y="15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13479</xdr:rowOff>
    </xdr:from>
    <xdr:ext cx="534377" cy="259045"/>
    <xdr:sp macro="" textlink="">
      <xdr:nvSpPr>
        <xdr:cNvPr id="723" name="テキスト ボックス 722"/>
        <xdr:cNvSpPr txBox="1"/>
      </xdr:nvSpPr>
      <xdr:spPr>
        <a:xfrm>
          <a:off x="12547111" y="152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29210</xdr:rowOff>
    </xdr:from>
    <xdr:to>
      <xdr:col>116</xdr:col>
      <xdr:colOff>62864</xdr:colOff>
      <xdr:row>39</xdr:row>
      <xdr:rowOff>44450</xdr:rowOff>
    </xdr:to>
    <xdr:cxnSp macro="">
      <xdr:nvCxnSpPr>
        <xdr:cNvPr id="747" name="直線コネクタ 746"/>
        <xdr:cNvCxnSpPr/>
      </xdr:nvCxnSpPr>
      <xdr:spPr>
        <a:xfrm flipV="1">
          <a:off x="22159595" y="6715760"/>
          <a:ext cx="1269" cy="1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13987</xdr:rowOff>
    </xdr:from>
    <xdr:ext cx="249299" cy="259045"/>
    <xdr:sp macro="" textlink="">
      <xdr:nvSpPr>
        <xdr:cNvPr id="748" name="諸支出金最小値テキスト"/>
        <xdr:cNvSpPr txBox="1"/>
      </xdr:nvSpPr>
      <xdr:spPr>
        <a:xfrm>
          <a:off x="22212300" y="6871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147337</xdr:rowOff>
    </xdr:from>
    <xdr:ext cx="313932" cy="259045"/>
    <xdr:sp macro="" textlink="">
      <xdr:nvSpPr>
        <xdr:cNvPr id="750" name="諸支出金最大値テキスト"/>
        <xdr:cNvSpPr txBox="1"/>
      </xdr:nvSpPr>
      <xdr:spPr>
        <a:xfrm>
          <a:off x="22212300"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29210</xdr:rowOff>
    </xdr:from>
    <xdr:to>
      <xdr:col>116</xdr:col>
      <xdr:colOff>152400</xdr:colOff>
      <xdr:row>39</xdr:row>
      <xdr:rowOff>29210</xdr:rowOff>
    </xdr:to>
    <xdr:cxnSp macro="">
      <xdr:nvCxnSpPr>
        <xdr:cNvPr id="751" name="直線コネクタ 750"/>
        <xdr:cNvCxnSpPr/>
      </xdr:nvCxnSpPr>
      <xdr:spPr>
        <a:xfrm>
          <a:off x="22072600" y="671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102887</xdr:rowOff>
    </xdr:from>
    <xdr:ext cx="249299" cy="259045"/>
    <xdr:sp macro="" textlink="">
      <xdr:nvSpPr>
        <xdr:cNvPr id="753" name="諸支出金平均値テキスト"/>
        <xdr:cNvSpPr txBox="1"/>
      </xdr:nvSpPr>
      <xdr:spPr>
        <a:xfrm>
          <a:off x="22212300" y="66179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54" name="フローチャート: 判断 753"/>
        <xdr:cNvSpPr/>
      </xdr:nvSpPr>
      <xdr:spPr>
        <a:xfrm>
          <a:off x="221107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6" name="フローチャート: 判断 755"/>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73787</xdr:rowOff>
    </xdr:from>
    <xdr:to>
      <xdr:col>107</xdr:col>
      <xdr:colOff>50800</xdr:colOff>
      <xdr:row>39</xdr:row>
      <xdr:rowOff>44450</xdr:rowOff>
    </xdr:to>
    <xdr:cxnSp macro="">
      <xdr:nvCxnSpPr>
        <xdr:cNvPr id="758" name="直線コネクタ 757"/>
        <xdr:cNvCxnSpPr/>
      </xdr:nvCxnSpPr>
      <xdr:spPr>
        <a:xfrm>
          <a:off x="19545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150241</xdr:rowOff>
    </xdr:from>
    <xdr:to>
      <xdr:col>107</xdr:col>
      <xdr:colOff>101600</xdr:colOff>
      <xdr:row>39</xdr:row>
      <xdr:rowOff>80391</xdr:rowOff>
    </xdr:to>
    <xdr:sp macro="" textlink="">
      <xdr:nvSpPr>
        <xdr:cNvPr id="759" name="フローチャート: 判断 758"/>
        <xdr:cNvSpPr/>
      </xdr:nvSpPr>
      <xdr:spPr>
        <a:xfrm>
          <a:off x="20383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96918</xdr:rowOff>
    </xdr:from>
    <xdr:ext cx="313932" cy="259045"/>
    <xdr:sp macro="" textlink="">
      <xdr:nvSpPr>
        <xdr:cNvPr id="760" name="テキスト ボックス 759"/>
        <xdr:cNvSpPr txBox="1"/>
      </xdr:nvSpPr>
      <xdr:spPr>
        <a:xfrm>
          <a:off x="20277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73787</xdr:rowOff>
    </xdr:from>
    <xdr:to>
      <xdr:col>102</xdr:col>
      <xdr:colOff>114300</xdr:colOff>
      <xdr:row>39</xdr:row>
      <xdr:rowOff>44450</xdr:rowOff>
    </xdr:to>
    <xdr:cxnSp macro="">
      <xdr:nvCxnSpPr>
        <xdr:cNvPr id="761" name="直線コネクタ 760"/>
        <xdr:cNvCxnSpPr/>
      </xdr:nvCxnSpPr>
      <xdr:spPr>
        <a:xfrm flipV="1">
          <a:off x="18656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62" name="フローチャート: 判断 761"/>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63" name="テキスト ボックス 762"/>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157861</xdr:rowOff>
    </xdr:from>
    <xdr:to>
      <xdr:col>98</xdr:col>
      <xdr:colOff>38100</xdr:colOff>
      <xdr:row>39</xdr:row>
      <xdr:rowOff>88011</xdr:rowOff>
    </xdr:to>
    <xdr:sp macro="" textlink="">
      <xdr:nvSpPr>
        <xdr:cNvPr id="764" name="フローチャート: 判断 763"/>
        <xdr:cNvSpPr/>
      </xdr:nvSpPr>
      <xdr:spPr>
        <a:xfrm>
          <a:off x="18605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104538</xdr:rowOff>
    </xdr:from>
    <xdr:ext cx="313932" cy="259045"/>
    <xdr:sp macro="" textlink="">
      <xdr:nvSpPr>
        <xdr:cNvPr id="765" name="テキスト ボックス 764"/>
        <xdr:cNvSpPr txBox="1"/>
      </xdr:nvSpPr>
      <xdr:spPr>
        <a:xfrm>
          <a:off x="18499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58437</xdr:rowOff>
    </xdr:from>
    <xdr:ext cx="249299" cy="259045"/>
    <xdr:sp macro="" textlink="">
      <xdr:nvSpPr>
        <xdr:cNvPr id="772" name="諸支出金該当値テキスト"/>
        <xdr:cNvSpPr txBox="1"/>
      </xdr:nvSpPr>
      <xdr:spPr>
        <a:xfrm>
          <a:off x="22212300" y="6744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4" name="テキスト ボックス 773"/>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22987</xdr:rowOff>
    </xdr:from>
    <xdr:to>
      <xdr:col>102</xdr:col>
      <xdr:colOff>165100</xdr:colOff>
      <xdr:row>30</xdr:row>
      <xdr:rowOff>124587</xdr:rowOff>
    </xdr:to>
    <xdr:sp macro="" textlink="">
      <xdr:nvSpPr>
        <xdr:cNvPr id="777" name="楕円 776"/>
        <xdr:cNvSpPr/>
      </xdr:nvSpPr>
      <xdr:spPr>
        <a:xfrm>
          <a:off x="19494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141114</xdr:rowOff>
    </xdr:from>
    <xdr:ext cx="469744" cy="259045"/>
    <xdr:sp macro="" textlink="">
      <xdr:nvSpPr>
        <xdr:cNvPr id="778" name="テキスト ボックス 777"/>
        <xdr:cNvSpPr txBox="1"/>
      </xdr:nvSpPr>
      <xdr:spPr>
        <a:xfrm>
          <a:off x="19310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各目的別の類似団体との比較では，</a:t>
          </a:r>
          <a:r>
            <a:rPr kumimoji="1" lang="ja-JP" altLang="en-US" sz="1100" b="0" i="0" baseline="0">
              <a:solidFill>
                <a:schemeClr val="dk1"/>
              </a:solidFill>
              <a:effectLst/>
              <a:latin typeface="+mn-lt"/>
              <a:ea typeface="+mn-ea"/>
              <a:cs typeface="+mn-cs"/>
            </a:rPr>
            <a:t>ほとんどの項目において</a:t>
          </a:r>
          <a:r>
            <a:rPr kumimoji="1" lang="ja-JP" altLang="ja-JP" sz="1100" b="0" i="0" baseline="0">
              <a:solidFill>
                <a:schemeClr val="dk1"/>
              </a:solidFill>
              <a:effectLst/>
              <a:latin typeface="+mn-lt"/>
              <a:ea typeface="+mn-ea"/>
              <a:cs typeface="+mn-cs"/>
            </a:rPr>
            <a:t>高い水準となっている。近年の状況では</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衛生費，農林水産業</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傾向にある。商工費</a:t>
          </a:r>
          <a:r>
            <a:rPr kumimoji="1" lang="ja-JP" altLang="en-US" sz="1100" b="0" i="0" baseline="0">
              <a:solidFill>
                <a:schemeClr val="dk1"/>
              </a:solidFill>
              <a:effectLst/>
              <a:latin typeface="+mn-lt"/>
              <a:ea typeface="+mn-ea"/>
              <a:cs typeface="+mn-cs"/>
            </a:rPr>
            <a:t>が高い水準にあるの</a:t>
          </a:r>
          <a:r>
            <a:rPr kumimoji="1" lang="ja-JP" altLang="ja-JP" sz="1100" b="0" i="0" baseline="0">
              <a:solidFill>
                <a:schemeClr val="dk1"/>
              </a:solidFill>
              <a:effectLst/>
              <a:latin typeface="+mn-lt"/>
              <a:ea typeface="+mn-ea"/>
              <a:cs typeface="+mn-cs"/>
            </a:rPr>
            <a:t>は，新型コロナウイルス対策関連経費が主</a:t>
          </a:r>
          <a:r>
            <a:rPr kumimoji="1" lang="ja-JP" altLang="en-US" sz="1100" b="0" i="0" baseline="0">
              <a:solidFill>
                <a:schemeClr val="dk1"/>
              </a:solidFill>
              <a:effectLst/>
              <a:latin typeface="+mn-lt"/>
              <a:ea typeface="+mn-ea"/>
              <a:cs typeface="+mn-cs"/>
            </a:rPr>
            <a:t>な要因</a:t>
          </a:r>
          <a:r>
            <a:rPr kumimoji="1" lang="ja-JP" altLang="ja-JP" sz="1100" b="0" i="0" baseline="0">
              <a:solidFill>
                <a:schemeClr val="dk1"/>
              </a:solidFill>
              <a:effectLst/>
              <a:latin typeface="+mn-lt"/>
              <a:ea typeface="+mn-ea"/>
              <a:cs typeface="+mn-cs"/>
            </a:rPr>
            <a:t>である。今後，教育費において小学校規模適正化計画に基づく小学校の統廃合により，学校施設の環境整備に伴う予算増が見込まれる。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ついては，小学校再編準備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年度決算については，充当可能財源等が将来負担額を上回り，比率はマイナス数値となった。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年度末の基金残高は，普通会計で約</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億６千万円となっており，前年度から約</a:t>
          </a:r>
          <a:r>
            <a:rPr kumimoji="1" lang="ja-JP" altLang="en-US" sz="1100">
              <a:solidFill>
                <a:schemeClr val="dk1"/>
              </a:solidFill>
              <a:effectLst/>
              <a:latin typeface="+mn-lt"/>
              <a:ea typeface="+mn-ea"/>
              <a:cs typeface="+mn-cs"/>
            </a:rPr>
            <a:t>６億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・これは，文化施設建設基金で約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，公共施設整備基金で約２億２千万円，ふるさとさつま応援基金で約６千万円</a:t>
          </a:r>
          <a:r>
            <a:rPr kumimoji="1" lang="ja-JP" altLang="ja-JP" sz="1100">
              <a:solidFill>
                <a:schemeClr val="dk1"/>
              </a:solidFill>
              <a:effectLst/>
              <a:latin typeface="+mn-lt"/>
              <a:ea typeface="+mn-ea"/>
              <a:cs typeface="+mn-cs"/>
            </a:rPr>
            <a:t>の積立が増加したことが主な要因である。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・子ども健やか育成基金：子育てに対する各種事務事業を長期にわたって安定して実施できるように事業の財源を確保するため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年度の維持補修等のために</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８千</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百万円取崩し，今後増加すると見込まれる公共施設の維持補修等に充当するため，</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・文化施設建設基金：老朽化が進んでいる宮之城文化センターの整備に備えるために，３億円を積み立てたことによる増加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年度末の基金残高は，約４</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億円となっており，前年度から約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年度においては，財源不足を補うために，当初予算編成において</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億円を取り崩し，歳計剰余金積立と歳出決算額積立を合わせて約</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千万円を積み立てたことが要因である。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年度においては，町債の繰上償還を行っていないため，増減はなかった。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17791071</v>
      </c>
      <c r="BO4" s="374"/>
      <c r="BP4" s="374"/>
      <c r="BQ4" s="374"/>
      <c r="BR4" s="374"/>
      <c r="BS4" s="374"/>
      <c r="BT4" s="374"/>
      <c r="BU4" s="375"/>
      <c r="BV4" s="373">
        <v>17255065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13.9</v>
      </c>
      <c r="CU4" s="380"/>
      <c r="CV4" s="380"/>
      <c r="CW4" s="380"/>
      <c r="CX4" s="380"/>
      <c r="CY4" s="380"/>
      <c r="CZ4" s="380"/>
      <c r="DA4" s="381"/>
      <c r="DB4" s="379">
        <v>10.8</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16482243</v>
      </c>
      <c r="BO5" s="411"/>
      <c r="BP5" s="411"/>
      <c r="BQ5" s="411"/>
      <c r="BR5" s="411"/>
      <c r="BS5" s="411"/>
      <c r="BT5" s="411"/>
      <c r="BU5" s="412"/>
      <c r="BV5" s="410">
        <v>16277224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84.4</v>
      </c>
      <c r="CU5" s="408"/>
      <c r="CV5" s="408"/>
      <c r="CW5" s="408"/>
      <c r="CX5" s="408"/>
      <c r="CY5" s="408"/>
      <c r="CZ5" s="408"/>
      <c r="DA5" s="409"/>
      <c r="DB5" s="407">
        <v>92.5</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1308828</v>
      </c>
      <c r="BO6" s="411"/>
      <c r="BP6" s="411"/>
      <c r="BQ6" s="411"/>
      <c r="BR6" s="411"/>
      <c r="BS6" s="411"/>
      <c r="BT6" s="411"/>
      <c r="BU6" s="412"/>
      <c r="BV6" s="410">
        <v>977841</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87.1</v>
      </c>
      <c r="CU6" s="448"/>
      <c r="CV6" s="448"/>
      <c r="CW6" s="448"/>
      <c r="CX6" s="448"/>
      <c r="CY6" s="448"/>
      <c r="CZ6" s="448"/>
      <c r="DA6" s="449"/>
      <c r="DB6" s="447">
        <v>95.8</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154562</v>
      </c>
      <c r="BO7" s="411"/>
      <c r="BP7" s="411"/>
      <c r="BQ7" s="411"/>
      <c r="BR7" s="411"/>
      <c r="BS7" s="411"/>
      <c r="BT7" s="411"/>
      <c r="BU7" s="412"/>
      <c r="BV7" s="410">
        <v>109060</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8306875</v>
      </c>
      <c r="CU7" s="411"/>
      <c r="CV7" s="411"/>
      <c r="CW7" s="411"/>
      <c r="CX7" s="411"/>
      <c r="CY7" s="411"/>
      <c r="CZ7" s="411"/>
      <c r="DA7" s="412"/>
      <c r="DB7" s="410">
        <v>8065982</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106</v>
      </c>
      <c r="AV8" s="443"/>
      <c r="AW8" s="443"/>
      <c r="AX8" s="443"/>
      <c r="AY8" s="444" t="s">
        <v>110</v>
      </c>
      <c r="AZ8" s="445"/>
      <c r="BA8" s="445"/>
      <c r="BB8" s="445"/>
      <c r="BC8" s="445"/>
      <c r="BD8" s="445"/>
      <c r="BE8" s="445"/>
      <c r="BF8" s="445"/>
      <c r="BG8" s="445"/>
      <c r="BH8" s="445"/>
      <c r="BI8" s="445"/>
      <c r="BJ8" s="445"/>
      <c r="BK8" s="445"/>
      <c r="BL8" s="445"/>
      <c r="BM8" s="446"/>
      <c r="BN8" s="410">
        <v>1154266</v>
      </c>
      <c r="BO8" s="411"/>
      <c r="BP8" s="411"/>
      <c r="BQ8" s="411"/>
      <c r="BR8" s="411"/>
      <c r="BS8" s="411"/>
      <c r="BT8" s="411"/>
      <c r="BU8" s="412"/>
      <c r="BV8" s="410">
        <v>868781</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0.36</v>
      </c>
      <c r="CU8" s="451"/>
      <c r="CV8" s="451"/>
      <c r="CW8" s="451"/>
      <c r="CX8" s="451"/>
      <c r="CY8" s="451"/>
      <c r="CZ8" s="451"/>
      <c r="DA8" s="452"/>
      <c r="DB8" s="450">
        <v>0.37</v>
      </c>
      <c r="DC8" s="451"/>
      <c r="DD8" s="451"/>
      <c r="DE8" s="451"/>
      <c r="DF8" s="451"/>
      <c r="DG8" s="451"/>
      <c r="DH8" s="451"/>
      <c r="DI8" s="452"/>
    </row>
    <row r="9" spans="1:119" ht="18.75" customHeight="1" thickBot="1">
      <c r="A9" s="178"/>
      <c r="B9" s="404" t="s">
        <v>112</v>
      </c>
      <c r="C9" s="405"/>
      <c r="D9" s="405"/>
      <c r="E9" s="405"/>
      <c r="F9" s="405"/>
      <c r="G9" s="405"/>
      <c r="H9" s="405"/>
      <c r="I9" s="405"/>
      <c r="J9" s="405"/>
      <c r="K9" s="453"/>
      <c r="L9" s="454" t="s">
        <v>113</v>
      </c>
      <c r="M9" s="455"/>
      <c r="N9" s="455"/>
      <c r="O9" s="455"/>
      <c r="P9" s="455"/>
      <c r="Q9" s="456"/>
      <c r="R9" s="457">
        <v>20243</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285485</v>
      </c>
      <c r="BO9" s="411"/>
      <c r="BP9" s="411"/>
      <c r="BQ9" s="411"/>
      <c r="BR9" s="411"/>
      <c r="BS9" s="411"/>
      <c r="BT9" s="411"/>
      <c r="BU9" s="412"/>
      <c r="BV9" s="410">
        <v>54974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12.4</v>
      </c>
      <c r="CU9" s="408"/>
      <c r="CV9" s="408"/>
      <c r="CW9" s="408"/>
      <c r="CX9" s="408"/>
      <c r="CY9" s="408"/>
      <c r="CZ9" s="408"/>
      <c r="DA9" s="409"/>
      <c r="DB9" s="407">
        <v>13</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119</v>
      </c>
      <c r="M10" s="440"/>
      <c r="N10" s="440"/>
      <c r="O10" s="440"/>
      <c r="P10" s="440"/>
      <c r="Q10" s="441"/>
      <c r="R10" s="461">
        <v>22400</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404863</v>
      </c>
      <c r="BO10" s="411"/>
      <c r="BP10" s="411"/>
      <c r="BQ10" s="411"/>
      <c r="BR10" s="411"/>
      <c r="BS10" s="411"/>
      <c r="BT10" s="411"/>
      <c r="BU10" s="412"/>
      <c r="BV10" s="410">
        <v>305995</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94</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c r="A12" s="178"/>
      <c r="B12" s="470" t="s">
        <v>131</v>
      </c>
      <c r="C12" s="471"/>
      <c r="D12" s="471"/>
      <c r="E12" s="471"/>
      <c r="F12" s="471"/>
      <c r="G12" s="471"/>
      <c r="H12" s="471"/>
      <c r="I12" s="471"/>
      <c r="J12" s="471"/>
      <c r="K12" s="472"/>
      <c r="L12" s="479" t="s">
        <v>132</v>
      </c>
      <c r="M12" s="480"/>
      <c r="N12" s="480"/>
      <c r="O12" s="480"/>
      <c r="P12" s="480"/>
      <c r="Q12" s="481"/>
      <c r="R12" s="482">
        <v>20050</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800000</v>
      </c>
      <c r="BO12" s="411"/>
      <c r="BP12" s="411"/>
      <c r="BQ12" s="411"/>
      <c r="BR12" s="411"/>
      <c r="BS12" s="411"/>
      <c r="BT12" s="411"/>
      <c r="BU12" s="412"/>
      <c r="BV12" s="410">
        <v>934000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140</v>
      </c>
      <c r="N13" s="502"/>
      <c r="O13" s="502"/>
      <c r="P13" s="502"/>
      <c r="Q13" s="503"/>
      <c r="R13" s="494">
        <v>19652</v>
      </c>
      <c r="S13" s="495"/>
      <c r="T13" s="495"/>
      <c r="U13" s="495"/>
      <c r="V13" s="496"/>
      <c r="W13" s="426" t="s">
        <v>141</v>
      </c>
      <c r="X13" s="427"/>
      <c r="Y13" s="427"/>
      <c r="Z13" s="427"/>
      <c r="AA13" s="427"/>
      <c r="AB13" s="417"/>
      <c r="AC13" s="461">
        <v>1688</v>
      </c>
      <c r="AD13" s="462"/>
      <c r="AE13" s="462"/>
      <c r="AF13" s="462"/>
      <c r="AG13" s="504"/>
      <c r="AH13" s="461">
        <v>2022</v>
      </c>
      <c r="AI13" s="462"/>
      <c r="AJ13" s="462"/>
      <c r="AK13" s="462"/>
      <c r="AL13" s="463"/>
      <c r="AM13" s="439" t="s">
        <v>142</v>
      </c>
      <c r="AN13" s="440"/>
      <c r="AO13" s="440"/>
      <c r="AP13" s="440"/>
      <c r="AQ13" s="440"/>
      <c r="AR13" s="440"/>
      <c r="AS13" s="440"/>
      <c r="AT13" s="441"/>
      <c r="AU13" s="442" t="s">
        <v>121</v>
      </c>
      <c r="AV13" s="443"/>
      <c r="AW13" s="443"/>
      <c r="AX13" s="443"/>
      <c r="AY13" s="444" t="s">
        <v>143</v>
      </c>
      <c r="AZ13" s="445"/>
      <c r="BA13" s="445"/>
      <c r="BB13" s="445"/>
      <c r="BC13" s="445"/>
      <c r="BD13" s="445"/>
      <c r="BE13" s="445"/>
      <c r="BF13" s="445"/>
      <c r="BG13" s="445"/>
      <c r="BH13" s="445"/>
      <c r="BI13" s="445"/>
      <c r="BJ13" s="445"/>
      <c r="BK13" s="445"/>
      <c r="BL13" s="445"/>
      <c r="BM13" s="446"/>
      <c r="BN13" s="410">
        <v>-109652</v>
      </c>
      <c r="BO13" s="411"/>
      <c r="BP13" s="411"/>
      <c r="BQ13" s="411"/>
      <c r="BR13" s="411"/>
      <c r="BS13" s="411"/>
      <c r="BT13" s="411"/>
      <c r="BU13" s="412"/>
      <c r="BV13" s="410">
        <v>-573031</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4.3</v>
      </c>
      <c r="CU13" s="408"/>
      <c r="CV13" s="408"/>
      <c r="CW13" s="408"/>
      <c r="CX13" s="408"/>
      <c r="CY13" s="408"/>
      <c r="CZ13" s="408"/>
      <c r="DA13" s="409"/>
      <c r="DB13" s="407">
        <v>4</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145</v>
      </c>
      <c r="M14" s="492"/>
      <c r="N14" s="492"/>
      <c r="O14" s="492"/>
      <c r="P14" s="492"/>
      <c r="Q14" s="493"/>
      <c r="R14" s="494">
        <v>20573</v>
      </c>
      <c r="S14" s="495"/>
      <c r="T14" s="495"/>
      <c r="U14" s="495"/>
      <c r="V14" s="496"/>
      <c r="W14" s="400"/>
      <c r="X14" s="401"/>
      <c r="Y14" s="401"/>
      <c r="Z14" s="401"/>
      <c r="AA14" s="401"/>
      <c r="AB14" s="390"/>
      <c r="AC14" s="497">
        <v>16.3</v>
      </c>
      <c r="AD14" s="498"/>
      <c r="AE14" s="498"/>
      <c r="AF14" s="498"/>
      <c r="AG14" s="499"/>
      <c r="AH14" s="497">
        <v>18.2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139</v>
      </c>
      <c r="CU14" s="509"/>
      <c r="CV14" s="509"/>
      <c r="CW14" s="509"/>
      <c r="CX14" s="509"/>
      <c r="CY14" s="509"/>
      <c r="CZ14" s="509"/>
      <c r="DA14" s="510"/>
      <c r="DB14" s="508" t="s">
        <v>139</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147</v>
      </c>
      <c r="N15" s="502"/>
      <c r="O15" s="502"/>
      <c r="P15" s="502"/>
      <c r="Q15" s="503"/>
      <c r="R15" s="494">
        <v>20136</v>
      </c>
      <c r="S15" s="495"/>
      <c r="T15" s="495"/>
      <c r="U15" s="495"/>
      <c r="V15" s="496"/>
      <c r="W15" s="426" t="s">
        <v>148</v>
      </c>
      <c r="X15" s="427"/>
      <c r="Y15" s="427"/>
      <c r="Z15" s="427"/>
      <c r="AA15" s="427"/>
      <c r="AB15" s="417"/>
      <c r="AC15" s="461">
        <v>3180</v>
      </c>
      <c r="AD15" s="462"/>
      <c r="AE15" s="462"/>
      <c r="AF15" s="462"/>
      <c r="AG15" s="504"/>
      <c r="AH15" s="461">
        <v>3184</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2524758</v>
      </c>
      <c r="BO15" s="374"/>
      <c r="BP15" s="374"/>
      <c r="BQ15" s="374"/>
      <c r="BR15" s="374"/>
      <c r="BS15" s="374"/>
      <c r="BT15" s="374"/>
      <c r="BU15" s="375"/>
      <c r="BV15" s="373">
        <v>2708700</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30.7</v>
      </c>
      <c r="AD16" s="498"/>
      <c r="AE16" s="498"/>
      <c r="AF16" s="498"/>
      <c r="AG16" s="499"/>
      <c r="AH16" s="497">
        <v>28.6</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7322155</v>
      </c>
      <c r="BO16" s="411"/>
      <c r="BP16" s="411"/>
      <c r="BQ16" s="411"/>
      <c r="BR16" s="411"/>
      <c r="BS16" s="411"/>
      <c r="BT16" s="411"/>
      <c r="BU16" s="412"/>
      <c r="BV16" s="410">
        <v>7096728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5474</v>
      </c>
      <c r="AD17" s="462"/>
      <c r="AE17" s="462"/>
      <c r="AF17" s="462"/>
      <c r="AG17" s="504"/>
      <c r="AH17" s="461">
        <v>5924</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3152979</v>
      </c>
      <c r="BO17" s="411"/>
      <c r="BP17" s="411"/>
      <c r="BQ17" s="411"/>
      <c r="BR17" s="411"/>
      <c r="BS17" s="411"/>
      <c r="BT17" s="411"/>
      <c r="BU17" s="412"/>
      <c r="BV17" s="410">
        <v>3407773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5" t="s">
        <v>158</v>
      </c>
      <c r="C18" s="453"/>
      <c r="D18" s="453"/>
      <c r="E18" s="536"/>
      <c r="F18" s="536"/>
      <c r="G18" s="536"/>
      <c r="H18" s="536"/>
      <c r="I18" s="536"/>
      <c r="J18" s="536"/>
      <c r="K18" s="536"/>
      <c r="L18" s="537">
        <v>303.89999999999998</v>
      </c>
      <c r="M18" s="537"/>
      <c r="N18" s="537"/>
      <c r="O18" s="537"/>
      <c r="P18" s="537"/>
      <c r="Q18" s="537"/>
      <c r="R18" s="538"/>
      <c r="S18" s="538"/>
      <c r="T18" s="538"/>
      <c r="U18" s="538"/>
      <c r="V18" s="539"/>
      <c r="W18" s="428"/>
      <c r="X18" s="429"/>
      <c r="Y18" s="429"/>
      <c r="Z18" s="429"/>
      <c r="AA18" s="429"/>
      <c r="AB18" s="420"/>
      <c r="AC18" s="540">
        <v>52.9</v>
      </c>
      <c r="AD18" s="541"/>
      <c r="AE18" s="541"/>
      <c r="AF18" s="541"/>
      <c r="AG18" s="542"/>
      <c r="AH18" s="540">
        <v>53.2</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7147577</v>
      </c>
      <c r="BO18" s="411"/>
      <c r="BP18" s="411"/>
      <c r="BQ18" s="411"/>
      <c r="BR18" s="411"/>
      <c r="BS18" s="411"/>
      <c r="BT18" s="411"/>
      <c r="BU18" s="412"/>
      <c r="BV18" s="410">
        <v>7366052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5" t="s">
        <v>160</v>
      </c>
      <c r="C19" s="453"/>
      <c r="D19" s="453"/>
      <c r="E19" s="536"/>
      <c r="F19" s="536"/>
      <c r="G19" s="536"/>
      <c r="H19" s="536"/>
      <c r="I19" s="536"/>
      <c r="J19" s="536"/>
      <c r="K19" s="536"/>
      <c r="L19" s="544">
        <v>67</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11020316</v>
      </c>
      <c r="BO19" s="411"/>
      <c r="BP19" s="411"/>
      <c r="BQ19" s="411"/>
      <c r="BR19" s="411"/>
      <c r="BS19" s="411"/>
      <c r="BT19" s="411"/>
      <c r="BU19" s="412"/>
      <c r="BV19" s="410">
        <v>10427694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5" t="s">
        <v>162</v>
      </c>
      <c r="C20" s="453"/>
      <c r="D20" s="453"/>
      <c r="E20" s="536"/>
      <c r="F20" s="536"/>
      <c r="G20" s="536"/>
      <c r="H20" s="536"/>
      <c r="I20" s="536"/>
      <c r="J20" s="536"/>
      <c r="K20" s="536"/>
      <c r="L20" s="544">
        <v>9231</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12876787</v>
      </c>
      <c r="BO22" s="374"/>
      <c r="BP22" s="374"/>
      <c r="BQ22" s="374"/>
      <c r="BR22" s="374"/>
      <c r="BS22" s="374"/>
      <c r="BT22" s="374"/>
      <c r="BU22" s="375"/>
      <c r="BV22" s="373">
        <v>12556552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9966253</v>
      </c>
      <c r="BO23" s="411"/>
      <c r="BP23" s="411"/>
      <c r="BQ23" s="411"/>
      <c r="BR23" s="411"/>
      <c r="BS23" s="411"/>
      <c r="BT23" s="411"/>
      <c r="BU23" s="412"/>
      <c r="BV23" s="410">
        <v>9822751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172</v>
      </c>
      <c r="F24" s="440"/>
      <c r="G24" s="440"/>
      <c r="H24" s="440"/>
      <c r="I24" s="440"/>
      <c r="J24" s="440"/>
      <c r="K24" s="441"/>
      <c r="L24" s="461">
        <v>1</v>
      </c>
      <c r="M24" s="462"/>
      <c r="N24" s="462"/>
      <c r="O24" s="462"/>
      <c r="P24" s="504"/>
      <c r="Q24" s="461">
        <v>7880</v>
      </c>
      <c r="R24" s="462"/>
      <c r="S24" s="462"/>
      <c r="T24" s="462"/>
      <c r="U24" s="462"/>
      <c r="V24" s="504"/>
      <c r="W24" s="556"/>
      <c r="X24" s="557"/>
      <c r="Y24" s="558"/>
      <c r="Z24" s="460" t="s">
        <v>173</v>
      </c>
      <c r="AA24" s="440"/>
      <c r="AB24" s="440"/>
      <c r="AC24" s="440"/>
      <c r="AD24" s="440"/>
      <c r="AE24" s="440"/>
      <c r="AF24" s="440"/>
      <c r="AG24" s="441"/>
      <c r="AH24" s="461">
        <v>271</v>
      </c>
      <c r="AI24" s="462"/>
      <c r="AJ24" s="462"/>
      <c r="AK24" s="462"/>
      <c r="AL24" s="504"/>
      <c r="AM24" s="461">
        <v>856902</v>
      </c>
      <c r="AN24" s="462"/>
      <c r="AO24" s="462"/>
      <c r="AP24" s="462"/>
      <c r="AQ24" s="462"/>
      <c r="AR24" s="504"/>
      <c r="AS24" s="461">
        <v>3162</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8052062</v>
      </c>
      <c r="BO24" s="411"/>
      <c r="BP24" s="411"/>
      <c r="BQ24" s="411"/>
      <c r="BR24" s="411"/>
      <c r="BS24" s="411"/>
      <c r="BT24" s="411"/>
      <c r="BU24" s="412"/>
      <c r="BV24" s="410">
        <v>7534074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175</v>
      </c>
      <c r="F25" s="440"/>
      <c r="G25" s="440"/>
      <c r="H25" s="440"/>
      <c r="I25" s="440"/>
      <c r="J25" s="440"/>
      <c r="K25" s="441"/>
      <c r="L25" s="461">
        <v>1</v>
      </c>
      <c r="M25" s="462"/>
      <c r="N25" s="462"/>
      <c r="O25" s="462"/>
      <c r="P25" s="504"/>
      <c r="Q25" s="461">
        <v>6220</v>
      </c>
      <c r="R25" s="462"/>
      <c r="S25" s="462"/>
      <c r="T25" s="462"/>
      <c r="U25" s="462"/>
      <c r="V25" s="504"/>
      <c r="W25" s="556"/>
      <c r="X25" s="557"/>
      <c r="Y25" s="558"/>
      <c r="Z25" s="460" t="s">
        <v>176</v>
      </c>
      <c r="AA25" s="440"/>
      <c r="AB25" s="440"/>
      <c r="AC25" s="440"/>
      <c r="AD25" s="440"/>
      <c r="AE25" s="440"/>
      <c r="AF25" s="440"/>
      <c r="AG25" s="441"/>
      <c r="AH25" s="461">
        <v>45</v>
      </c>
      <c r="AI25" s="462"/>
      <c r="AJ25" s="462"/>
      <c r="AK25" s="462"/>
      <c r="AL25" s="504"/>
      <c r="AM25" s="461">
        <v>123885</v>
      </c>
      <c r="AN25" s="462"/>
      <c r="AO25" s="462"/>
      <c r="AP25" s="462"/>
      <c r="AQ25" s="462"/>
      <c r="AR25" s="504"/>
      <c r="AS25" s="461">
        <v>2753</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823230</v>
      </c>
      <c r="BO25" s="374"/>
      <c r="BP25" s="374"/>
      <c r="BQ25" s="374"/>
      <c r="BR25" s="374"/>
      <c r="BS25" s="374"/>
      <c r="BT25" s="374"/>
      <c r="BU25" s="375"/>
      <c r="BV25" s="373">
        <v>1136056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178</v>
      </c>
      <c r="F26" s="440"/>
      <c r="G26" s="440"/>
      <c r="H26" s="440"/>
      <c r="I26" s="440"/>
      <c r="J26" s="440"/>
      <c r="K26" s="441"/>
      <c r="L26" s="461">
        <v>1</v>
      </c>
      <c r="M26" s="462"/>
      <c r="N26" s="462"/>
      <c r="O26" s="462"/>
      <c r="P26" s="504"/>
      <c r="Q26" s="461">
        <v>5870</v>
      </c>
      <c r="R26" s="462"/>
      <c r="S26" s="462"/>
      <c r="T26" s="462"/>
      <c r="U26" s="462"/>
      <c r="V26" s="504"/>
      <c r="W26" s="556"/>
      <c r="X26" s="557"/>
      <c r="Y26" s="558"/>
      <c r="Z26" s="460" t="s">
        <v>179</v>
      </c>
      <c r="AA26" s="562"/>
      <c r="AB26" s="562"/>
      <c r="AC26" s="562"/>
      <c r="AD26" s="562"/>
      <c r="AE26" s="562"/>
      <c r="AF26" s="562"/>
      <c r="AG26" s="563"/>
      <c r="AH26" s="461">
        <v>18</v>
      </c>
      <c r="AI26" s="462"/>
      <c r="AJ26" s="462"/>
      <c r="AK26" s="462"/>
      <c r="AL26" s="504"/>
      <c r="AM26" s="461">
        <v>61362</v>
      </c>
      <c r="AN26" s="462"/>
      <c r="AO26" s="462"/>
      <c r="AP26" s="462"/>
      <c r="AQ26" s="462"/>
      <c r="AR26" s="504"/>
      <c r="AS26" s="461">
        <v>3409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181</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182</v>
      </c>
      <c r="F27" s="440"/>
      <c r="G27" s="440"/>
      <c r="H27" s="440"/>
      <c r="I27" s="440"/>
      <c r="J27" s="440"/>
      <c r="K27" s="441"/>
      <c r="L27" s="461">
        <v>1</v>
      </c>
      <c r="M27" s="462"/>
      <c r="N27" s="462"/>
      <c r="O27" s="462"/>
      <c r="P27" s="504"/>
      <c r="Q27" s="461">
        <v>3160</v>
      </c>
      <c r="R27" s="462"/>
      <c r="S27" s="462"/>
      <c r="T27" s="462"/>
      <c r="U27" s="462"/>
      <c r="V27" s="504"/>
      <c r="W27" s="556"/>
      <c r="X27" s="557"/>
      <c r="Y27" s="558"/>
      <c r="Z27" s="460" t="s">
        <v>183</v>
      </c>
      <c r="AA27" s="440"/>
      <c r="AB27" s="440"/>
      <c r="AC27" s="440"/>
      <c r="AD27" s="440"/>
      <c r="AE27" s="440"/>
      <c r="AF27" s="440"/>
      <c r="AG27" s="441"/>
      <c r="AH27" s="461">
        <v>6</v>
      </c>
      <c r="AI27" s="462"/>
      <c r="AJ27" s="462"/>
      <c r="AK27" s="462"/>
      <c r="AL27" s="504"/>
      <c r="AM27" s="461">
        <v>25608</v>
      </c>
      <c r="AN27" s="462"/>
      <c r="AO27" s="462"/>
      <c r="AP27" s="462"/>
      <c r="AQ27" s="462"/>
      <c r="AR27" s="504"/>
      <c r="AS27" s="461">
        <v>4268</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32">
        <v>100000</v>
      </c>
      <c r="BO27" s="533"/>
      <c r="BP27" s="533"/>
      <c r="BQ27" s="533"/>
      <c r="BR27" s="533"/>
      <c r="BS27" s="533"/>
      <c r="BT27" s="533"/>
      <c r="BU27" s="534"/>
      <c r="BV27" s="532">
        <v>100000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185</v>
      </c>
      <c r="F28" s="440"/>
      <c r="G28" s="440"/>
      <c r="H28" s="440"/>
      <c r="I28" s="440"/>
      <c r="J28" s="440"/>
      <c r="K28" s="441"/>
      <c r="L28" s="461">
        <v>1</v>
      </c>
      <c r="M28" s="462"/>
      <c r="N28" s="462"/>
      <c r="O28" s="462"/>
      <c r="P28" s="504"/>
      <c r="Q28" s="461">
        <v>2600</v>
      </c>
      <c r="R28" s="462"/>
      <c r="S28" s="462"/>
      <c r="T28" s="462"/>
      <c r="U28" s="462"/>
      <c r="V28" s="504"/>
      <c r="W28" s="556"/>
      <c r="X28" s="557"/>
      <c r="Y28" s="558"/>
      <c r="Z28" s="460" t="s">
        <v>186</v>
      </c>
      <c r="AA28" s="440"/>
      <c r="AB28" s="440"/>
      <c r="AC28" s="440"/>
      <c r="AD28" s="440"/>
      <c r="AE28" s="440"/>
      <c r="AF28" s="440"/>
      <c r="AG28" s="441"/>
      <c r="AH28" s="461" t="s">
        <v>139</v>
      </c>
      <c r="AI28" s="462"/>
      <c r="AJ28" s="462"/>
      <c r="AK28" s="462"/>
      <c r="AL28" s="504"/>
      <c r="AM28" s="461" t="s">
        <v>181</v>
      </c>
      <c r="AN28" s="462"/>
      <c r="AO28" s="462"/>
      <c r="AP28" s="462"/>
      <c r="AQ28" s="462"/>
      <c r="AR28" s="504"/>
      <c r="AS28" s="461" t="s">
        <v>130</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4304709</v>
      </c>
      <c r="BO28" s="374"/>
      <c r="BP28" s="374"/>
      <c r="BQ28" s="374"/>
      <c r="BR28" s="374"/>
      <c r="BS28" s="374"/>
      <c r="BT28" s="374"/>
      <c r="BU28" s="375"/>
      <c r="BV28" s="373">
        <v>4259846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188</v>
      </c>
      <c r="F29" s="440"/>
      <c r="G29" s="440"/>
      <c r="H29" s="440"/>
      <c r="I29" s="440"/>
      <c r="J29" s="440"/>
      <c r="K29" s="441"/>
      <c r="L29" s="461">
        <v>14</v>
      </c>
      <c r="M29" s="462"/>
      <c r="N29" s="462"/>
      <c r="O29" s="462"/>
      <c r="P29" s="504"/>
      <c r="Q29" s="461">
        <v>2364</v>
      </c>
      <c r="R29" s="462"/>
      <c r="S29" s="462"/>
      <c r="T29" s="462"/>
      <c r="U29" s="462"/>
      <c r="V29" s="504"/>
      <c r="W29" s="559"/>
      <c r="X29" s="560"/>
      <c r="Y29" s="561"/>
      <c r="Z29" s="460" t="s">
        <v>189</v>
      </c>
      <c r="AA29" s="440"/>
      <c r="AB29" s="440"/>
      <c r="AC29" s="440"/>
      <c r="AD29" s="440"/>
      <c r="AE29" s="440"/>
      <c r="AF29" s="440"/>
      <c r="AG29" s="441"/>
      <c r="AH29" s="461">
        <v>277</v>
      </c>
      <c r="AI29" s="462"/>
      <c r="AJ29" s="462"/>
      <c r="AK29" s="462"/>
      <c r="AL29" s="504"/>
      <c r="AM29" s="461">
        <v>882510</v>
      </c>
      <c r="AN29" s="462"/>
      <c r="AO29" s="462"/>
      <c r="AP29" s="462"/>
      <c r="AQ29" s="462"/>
      <c r="AR29" s="504"/>
      <c r="AS29" s="461">
        <v>3186</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203358</v>
      </c>
      <c r="BO29" s="411"/>
      <c r="BP29" s="411"/>
      <c r="BQ29" s="411"/>
      <c r="BR29" s="411"/>
      <c r="BS29" s="411"/>
      <c r="BT29" s="411"/>
      <c r="BU29" s="412"/>
      <c r="BV29" s="410">
        <v>203345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40">
        <v>95.4</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4847601</v>
      </c>
      <c r="BO30" s="533"/>
      <c r="BP30" s="533"/>
      <c r="BQ30" s="533"/>
      <c r="BR30" s="533"/>
      <c r="BS30" s="533"/>
      <c r="BT30" s="533"/>
      <c r="BU30" s="534"/>
      <c r="BV30" s="532">
        <v>4294706</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198</v>
      </c>
      <c r="D33" s="434"/>
      <c r="E33" s="399" t="s">
        <v>199</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202</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202</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さつま町国民健康保険事業特別会計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さつま町水道事業会計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さつま町農業集落排水事業特別会計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鹿児島県市町村総合事務組合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10</v>
      </c>
      <c r="CP34" s="600"/>
      <c r="CQ34" s="601" t="str">
        <f>IF('各会計、関係団体の財政状況及び健全化判断比率'!BS7="","",'各会計、関係団体の財政状況及び健全化判断比率'!BS7)</f>
        <v>さつま町土地開発公社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さつま町介護保険事業特別会計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鹿児島県後期高齢者医療広域連合（一般会計）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さつま町後期高齢者医療特別会計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鹿児島県後期高齢者医療広域連合（特別会計）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240" t="s">
        <v>583</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c r="B5" s="615" t="s">
        <v>230</v>
      </c>
      <c r="C5" s="616"/>
      <c r="D5" s="616"/>
      <c r="E5" s="616"/>
      <c r="F5" s="616"/>
      <c r="G5" s="616"/>
      <c r="H5" s="616"/>
      <c r="I5" s="616"/>
      <c r="J5" s="616"/>
      <c r="K5" s="616"/>
      <c r="L5" s="616"/>
      <c r="M5" s="616"/>
      <c r="N5" s="616"/>
      <c r="O5" s="616"/>
      <c r="P5" s="616"/>
      <c r="Q5" s="617"/>
      <c r="R5" s="618">
        <v>2472142</v>
      </c>
      <c r="S5" s="619"/>
      <c r="T5" s="619"/>
      <c r="U5" s="619"/>
      <c r="V5" s="619"/>
      <c r="W5" s="619"/>
      <c r="X5" s="619"/>
      <c r="Y5" s="620"/>
      <c r="Z5" s="621">
        <v>13.9</v>
      </c>
      <c r="AA5" s="621"/>
      <c r="AB5" s="621"/>
      <c r="AC5" s="621"/>
      <c r="AD5" s="622">
        <v>2472142</v>
      </c>
      <c r="AE5" s="622"/>
      <c r="AF5" s="622"/>
      <c r="AG5" s="622"/>
      <c r="AH5" s="622"/>
      <c r="AI5" s="622"/>
      <c r="AJ5" s="622"/>
      <c r="AK5" s="622"/>
      <c r="AL5" s="623">
        <v>30.1</v>
      </c>
      <c r="AM5" s="624"/>
      <c r="AN5" s="624"/>
      <c r="AO5" s="625"/>
      <c r="AP5" s="615" t="s">
        <v>231</v>
      </c>
      <c r="AQ5" s="616"/>
      <c r="AR5" s="616"/>
      <c r="AS5" s="616"/>
      <c r="AT5" s="616"/>
      <c r="AU5" s="616"/>
      <c r="AV5" s="616"/>
      <c r="AW5" s="616"/>
      <c r="AX5" s="616"/>
      <c r="AY5" s="616"/>
      <c r="AZ5" s="616"/>
      <c r="BA5" s="616"/>
      <c r="BB5" s="616"/>
      <c r="BC5" s="616"/>
      <c r="BD5" s="616"/>
      <c r="BE5" s="616"/>
      <c r="BF5" s="617"/>
      <c r="BG5" s="629">
        <v>2468553</v>
      </c>
      <c r="BH5" s="630"/>
      <c r="BI5" s="630"/>
      <c r="BJ5" s="630"/>
      <c r="BK5" s="630"/>
      <c r="BL5" s="630"/>
      <c r="BM5" s="630"/>
      <c r="BN5" s="631"/>
      <c r="BO5" s="632">
        <v>99.9</v>
      </c>
      <c r="BP5" s="632"/>
      <c r="BQ5" s="632"/>
      <c r="BR5" s="632"/>
      <c r="BS5" s="633" t="s">
        <v>129</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c r="B6" s="626" t="s">
        <v>235</v>
      </c>
      <c r="C6" s="627"/>
      <c r="D6" s="627"/>
      <c r="E6" s="627"/>
      <c r="F6" s="627"/>
      <c r="G6" s="627"/>
      <c r="H6" s="627"/>
      <c r="I6" s="627"/>
      <c r="J6" s="627"/>
      <c r="K6" s="627"/>
      <c r="L6" s="627"/>
      <c r="M6" s="627"/>
      <c r="N6" s="627"/>
      <c r="O6" s="627"/>
      <c r="P6" s="627"/>
      <c r="Q6" s="628"/>
      <c r="R6" s="629">
        <v>235285</v>
      </c>
      <c r="S6" s="630"/>
      <c r="T6" s="630"/>
      <c r="U6" s="630"/>
      <c r="V6" s="630"/>
      <c r="W6" s="630"/>
      <c r="X6" s="630"/>
      <c r="Y6" s="631"/>
      <c r="Z6" s="632">
        <v>1.3</v>
      </c>
      <c r="AA6" s="632"/>
      <c r="AB6" s="632"/>
      <c r="AC6" s="632"/>
      <c r="AD6" s="633">
        <v>235285</v>
      </c>
      <c r="AE6" s="633"/>
      <c r="AF6" s="633"/>
      <c r="AG6" s="633"/>
      <c r="AH6" s="633"/>
      <c r="AI6" s="633"/>
      <c r="AJ6" s="633"/>
      <c r="AK6" s="633"/>
      <c r="AL6" s="634">
        <v>2.9</v>
      </c>
      <c r="AM6" s="635"/>
      <c r="AN6" s="635"/>
      <c r="AO6" s="636"/>
      <c r="AP6" s="626" t="s">
        <v>236</v>
      </c>
      <c r="AQ6" s="627"/>
      <c r="AR6" s="627"/>
      <c r="AS6" s="627"/>
      <c r="AT6" s="627"/>
      <c r="AU6" s="627"/>
      <c r="AV6" s="627"/>
      <c r="AW6" s="627"/>
      <c r="AX6" s="627"/>
      <c r="AY6" s="627"/>
      <c r="AZ6" s="627"/>
      <c r="BA6" s="627"/>
      <c r="BB6" s="627"/>
      <c r="BC6" s="627"/>
      <c r="BD6" s="627"/>
      <c r="BE6" s="627"/>
      <c r="BF6" s="628"/>
      <c r="BG6" s="629">
        <v>2468553</v>
      </c>
      <c r="BH6" s="630"/>
      <c r="BI6" s="630"/>
      <c r="BJ6" s="630"/>
      <c r="BK6" s="630"/>
      <c r="BL6" s="630"/>
      <c r="BM6" s="630"/>
      <c r="BN6" s="631"/>
      <c r="BO6" s="632">
        <v>99.9</v>
      </c>
      <c r="BP6" s="632"/>
      <c r="BQ6" s="632"/>
      <c r="BR6" s="632"/>
      <c r="BS6" s="633" t="s">
        <v>129</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110892</v>
      </c>
      <c r="CS6" s="630"/>
      <c r="CT6" s="630"/>
      <c r="CU6" s="630"/>
      <c r="CV6" s="630"/>
      <c r="CW6" s="630"/>
      <c r="CX6" s="630"/>
      <c r="CY6" s="631"/>
      <c r="CZ6" s="623">
        <v>0.7</v>
      </c>
      <c r="DA6" s="624"/>
      <c r="DB6" s="624"/>
      <c r="DC6" s="643"/>
      <c r="DD6" s="638" t="s">
        <v>129</v>
      </c>
      <c r="DE6" s="630"/>
      <c r="DF6" s="630"/>
      <c r="DG6" s="630"/>
      <c r="DH6" s="630"/>
      <c r="DI6" s="630"/>
      <c r="DJ6" s="630"/>
      <c r="DK6" s="630"/>
      <c r="DL6" s="630"/>
      <c r="DM6" s="630"/>
      <c r="DN6" s="630"/>
      <c r="DO6" s="630"/>
      <c r="DP6" s="631"/>
      <c r="DQ6" s="638">
        <v>110892</v>
      </c>
      <c r="DR6" s="630"/>
      <c r="DS6" s="630"/>
      <c r="DT6" s="630"/>
      <c r="DU6" s="630"/>
      <c r="DV6" s="630"/>
      <c r="DW6" s="630"/>
      <c r="DX6" s="630"/>
      <c r="DY6" s="630"/>
      <c r="DZ6" s="630"/>
      <c r="EA6" s="630"/>
      <c r="EB6" s="630"/>
      <c r="EC6" s="639"/>
    </row>
    <row r="7" spans="2:143" ht="11.25" customHeight="1">
      <c r="B7" s="626" t="s">
        <v>238</v>
      </c>
      <c r="C7" s="627"/>
      <c r="D7" s="627"/>
      <c r="E7" s="627"/>
      <c r="F7" s="627"/>
      <c r="G7" s="627"/>
      <c r="H7" s="627"/>
      <c r="I7" s="627"/>
      <c r="J7" s="627"/>
      <c r="K7" s="627"/>
      <c r="L7" s="627"/>
      <c r="M7" s="627"/>
      <c r="N7" s="627"/>
      <c r="O7" s="627"/>
      <c r="P7" s="627"/>
      <c r="Q7" s="628"/>
      <c r="R7" s="629">
        <v>1122</v>
      </c>
      <c r="S7" s="630"/>
      <c r="T7" s="630"/>
      <c r="U7" s="630"/>
      <c r="V7" s="630"/>
      <c r="W7" s="630"/>
      <c r="X7" s="630"/>
      <c r="Y7" s="631"/>
      <c r="Z7" s="632">
        <v>0</v>
      </c>
      <c r="AA7" s="632"/>
      <c r="AB7" s="632"/>
      <c r="AC7" s="632"/>
      <c r="AD7" s="633">
        <v>1122</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890624</v>
      </c>
      <c r="BH7" s="630"/>
      <c r="BI7" s="630"/>
      <c r="BJ7" s="630"/>
      <c r="BK7" s="630"/>
      <c r="BL7" s="630"/>
      <c r="BM7" s="630"/>
      <c r="BN7" s="631"/>
      <c r="BO7" s="632">
        <v>36</v>
      </c>
      <c r="BP7" s="632"/>
      <c r="BQ7" s="632"/>
      <c r="BR7" s="632"/>
      <c r="BS7" s="633" t="s">
        <v>129</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2646650</v>
      </c>
      <c r="CS7" s="630"/>
      <c r="CT7" s="630"/>
      <c r="CU7" s="630"/>
      <c r="CV7" s="630"/>
      <c r="CW7" s="630"/>
      <c r="CX7" s="630"/>
      <c r="CY7" s="631"/>
      <c r="CZ7" s="632">
        <v>16.100000000000001</v>
      </c>
      <c r="DA7" s="632"/>
      <c r="DB7" s="632"/>
      <c r="DC7" s="632"/>
      <c r="DD7" s="638">
        <v>588728</v>
      </c>
      <c r="DE7" s="630"/>
      <c r="DF7" s="630"/>
      <c r="DG7" s="630"/>
      <c r="DH7" s="630"/>
      <c r="DI7" s="630"/>
      <c r="DJ7" s="630"/>
      <c r="DK7" s="630"/>
      <c r="DL7" s="630"/>
      <c r="DM7" s="630"/>
      <c r="DN7" s="630"/>
      <c r="DO7" s="630"/>
      <c r="DP7" s="631"/>
      <c r="DQ7" s="638">
        <v>2095288</v>
      </c>
      <c r="DR7" s="630"/>
      <c r="DS7" s="630"/>
      <c r="DT7" s="630"/>
      <c r="DU7" s="630"/>
      <c r="DV7" s="630"/>
      <c r="DW7" s="630"/>
      <c r="DX7" s="630"/>
      <c r="DY7" s="630"/>
      <c r="DZ7" s="630"/>
      <c r="EA7" s="630"/>
      <c r="EB7" s="630"/>
      <c r="EC7" s="639"/>
    </row>
    <row r="8" spans="2:143" ht="11.25" customHeight="1">
      <c r="B8" s="626" t="s">
        <v>241</v>
      </c>
      <c r="C8" s="627"/>
      <c r="D8" s="627"/>
      <c r="E8" s="627"/>
      <c r="F8" s="627"/>
      <c r="G8" s="627"/>
      <c r="H8" s="627"/>
      <c r="I8" s="627"/>
      <c r="J8" s="627"/>
      <c r="K8" s="627"/>
      <c r="L8" s="627"/>
      <c r="M8" s="627"/>
      <c r="N8" s="627"/>
      <c r="O8" s="627"/>
      <c r="P8" s="627"/>
      <c r="Q8" s="628"/>
      <c r="R8" s="629">
        <v>4657</v>
      </c>
      <c r="S8" s="630"/>
      <c r="T8" s="630"/>
      <c r="U8" s="630"/>
      <c r="V8" s="630"/>
      <c r="W8" s="630"/>
      <c r="X8" s="630"/>
      <c r="Y8" s="631"/>
      <c r="Z8" s="632">
        <v>0</v>
      </c>
      <c r="AA8" s="632"/>
      <c r="AB8" s="632"/>
      <c r="AC8" s="632"/>
      <c r="AD8" s="633">
        <v>4657</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32012</v>
      </c>
      <c r="BH8" s="630"/>
      <c r="BI8" s="630"/>
      <c r="BJ8" s="630"/>
      <c r="BK8" s="630"/>
      <c r="BL8" s="630"/>
      <c r="BM8" s="630"/>
      <c r="BN8" s="631"/>
      <c r="BO8" s="632">
        <v>1.3</v>
      </c>
      <c r="BP8" s="632"/>
      <c r="BQ8" s="632"/>
      <c r="BR8" s="632"/>
      <c r="BS8" s="633" t="s">
        <v>129</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4767221</v>
      </c>
      <c r="CS8" s="630"/>
      <c r="CT8" s="630"/>
      <c r="CU8" s="630"/>
      <c r="CV8" s="630"/>
      <c r="CW8" s="630"/>
      <c r="CX8" s="630"/>
      <c r="CY8" s="631"/>
      <c r="CZ8" s="632">
        <v>28.9</v>
      </c>
      <c r="DA8" s="632"/>
      <c r="DB8" s="632"/>
      <c r="DC8" s="632"/>
      <c r="DD8" s="638">
        <v>38514</v>
      </c>
      <c r="DE8" s="630"/>
      <c r="DF8" s="630"/>
      <c r="DG8" s="630"/>
      <c r="DH8" s="630"/>
      <c r="DI8" s="630"/>
      <c r="DJ8" s="630"/>
      <c r="DK8" s="630"/>
      <c r="DL8" s="630"/>
      <c r="DM8" s="630"/>
      <c r="DN8" s="630"/>
      <c r="DO8" s="630"/>
      <c r="DP8" s="631"/>
      <c r="DQ8" s="638">
        <v>2229163</v>
      </c>
      <c r="DR8" s="630"/>
      <c r="DS8" s="630"/>
      <c r="DT8" s="630"/>
      <c r="DU8" s="630"/>
      <c r="DV8" s="630"/>
      <c r="DW8" s="630"/>
      <c r="DX8" s="630"/>
      <c r="DY8" s="630"/>
      <c r="DZ8" s="630"/>
      <c r="EA8" s="630"/>
      <c r="EB8" s="630"/>
      <c r="EC8" s="639"/>
    </row>
    <row r="9" spans="2:143" ht="11.25" customHeight="1">
      <c r="B9" s="626" t="s">
        <v>244</v>
      </c>
      <c r="C9" s="627"/>
      <c r="D9" s="627"/>
      <c r="E9" s="627"/>
      <c r="F9" s="627"/>
      <c r="G9" s="627"/>
      <c r="H9" s="627"/>
      <c r="I9" s="627"/>
      <c r="J9" s="627"/>
      <c r="K9" s="627"/>
      <c r="L9" s="627"/>
      <c r="M9" s="627"/>
      <c r="N9" s="627"/>
      <c r="O9" s="627"/>
      <c r="P9" s="627"/>
      <c r="Q9" s="628"/>
      <c r="R9" s="629">
        <v>6454</v>
      </c>
      <c r="S9" s="630"/>
      <c r="T9" s="630"/>
      <c r="U9" s="630"/>
      <c r="V9" s="630"/>
      <c r="W9" s="630"/>
      <c r="X9" s="630"/>
      <c r="Y9" s="631"/>
      <c r="Z9" s="632">
        <v>0</v>
      </c>
      <c r="AA9" s="632"/>
      <c r="AB9" s="632"/>
      <c r="AC9" s="632"/>
      <c r="AD9" s="633">
        <v>6454</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650949</v>
      </c>
      <c r="BH9" s="630"/>
      <c r="BI9" s="630"/>
      <c r="BJ9" s="630"/>
      <c r="BK9" s="630"/>
      <c r="BL9" s="630"/>
      <c r="BM9" s="630"/>
      <c r="BN9" s="631"/>
      <c r="BO9" s="632">
        <v>26.3</v>
      </c>
      <c r="BP9" s="632"/>
      <c r="BQ9" s="632"/>
      <c r="BR9" s="632"/>
      <c r="BS9" s="633" t="s">
        <v>129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896024</v>
      </c>
      <c r="CS9" s="630"/>
      <c r="CT9" s="630"/>
      <c r="CU9" s="630"/>
      <c r="CV9" s="630"/>
      <c r="CW9" s="630"/>
      <c r="CX9" s="630"/>
      <c r="CY9" s="631"/>
      <c r="CZ9" s="632">
        <v>5.4</v>
      </c>
      <c r="DA9" s="632"/>
      <c r="DB9" s="632"/>
      <c r="DC9" s="632"/>
      <c r="DD9" s="638">
        <v>82420</v>
      </c>
      <c r="DE9" s="630"/>
      <c r="DF9" s="630"/>
      <c r="DG9" s="630"/>
      <c r="DH9" s="630"/>
      <c r="DI9" s="630"/>
      <c r="DJ9" s="630"/>
      <c r="DK9" s="630"/>
      <c r="DL9" s="630"/>
      <c r="DM9" s="630"/>
      <c r="DN9" s="630"/>
      <c r="DO9" s="630"/>
      <c r="DP9" s="631"/>
      <c r="DQ9" s="638">
        <v>572428</v>
      </c>
      <c r="DR9" s="630"/>
      <c r="DS9" s="630"/>
      <c r="DT9" s="630"/>
      <c r="DU9" s="630"/>
      <c r="DV9" s="630"/>
      <c r="DW9" s="630"/>
      <c r="DX9" s="630"/>
      <c r="DY9" s="630"/>
      <c r="DZ9" s="630"/>
      <c r="EA9" s="630"/>
      <c r="EB9" s="630"/>
      <c r="EC9" s="639"/>
    </row>
    <row r="10" spans="2:143" ht="11.25" customHeight="1">
      <c r="B10" s="626" t="s">
        <v>247</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46773</v>
      </c>
      <c r="BH10" s="630"/>
      <c r="BI10" s="630"/>
      <c r="BJ10" s="630"/>
      <c r="BK10" s="630"/>
      <c r="BL10" s="630"/>
      <c r="BM10" s="630"/>
      <c r="BN10" s="631"/>
      <c r="BO10" s="632">
        <v>1.9</v>
      </c>
      <c r="BP10" s="632"/>
      <c r="BQ10" s="632"/>
      <c r="BR10" s="632"/>
      <c r="BS10" s="633" t="s">
        <v>129</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t="s">
        <v>129</v>
      </c>
      <c r="CS10" s="630"/>
      <c r="CT10" s="630"/>
      <c r="CU10" s="630"/>
      <c r="CV10" s="630"/>
      <c r="CW10" s="630"/>
      <c r="CX10" s="630"/>
      <c r="CY10" s="631"/>
      <c r="CZ10" s="632" t="s">
        <v>129</v>
      </c>
      <c r="DA10" s="632"/>
      <c r="DB10" s="632"/>
      <c r="DC10" s="632"/>
      <c r="DD10" s="638" t="s">
        <v>129</v>
      </c>
      <c r="DE10" s="630"/>
      <c r="DF10" s="630"/>
      <c r="DG10" s="630"/>
      <c r="DH10" s="630"/>
      <c r="DI10" s="630"/>
      <c r="DJ10" s="630"/>
      <c r="DK10" s="630"/>
      <c r="DL10" s="630"/>
      <c r="DM10" s="630"/>
      <c r="DN10" s="630"/>
      <c r="DO10" s="630"/>
      <c r="DP10" s="631"/>
      <c r="DQ10" s="638" t="s">
        <v>129</v>
      </c>
      <c r="DR10" s="630"/>
      <c r="DS10" s="630"/>
      <c r="DT10" s="630"/>
      <c r="DU10" s="630"/>
      <c r="DV10" s="630"/>
      <c r="DW10" s="630"/>
      <c r="DX10" s="630"/>
      <c r="DY10" s="630"/>
      <c r="DZ10" s="630"/>
      <c r="EA10" s="630"/>
      <c r="EB10" s="630"/>
      <c r="EC10" s="639"/>
    </row>
    <row r="11" spans="2:143" ht="11.25" customHeight="1">
      <c r="B11" s="626" t="s">
        <v>250</v>
      </c>
      <c r="C11" s="627"/>
      <c r="D11" s="627"/>
      <c r="E11" s="627"/>
      <c r="F11" s="627"/>
      <c r="G11" s="627"/>
      <c r="H11" s="627"/>
      <c r="I11" s="627"/>
      <c r="J11" s="627"/>
      <c r="K11" s="627"/>
      <c r="L11" s="627"/>
      <c r="M11" s="627"/>
      <c r="N11" s="627"/>
      <c r="O11" s="627"/>
      <c r="P11" s="627"/>
      <c r="Q11" s="628"/>
      <c r="R11" s="629">
        <v>524852</v>
      </c>
      <c r="S11" s="630"/>
      <c r="T11" s="630"/>
      <c r="U11" s="630"/>
      <c r="V11" s="630"/>
      <c r="W11" s="630"/>
      <c r="X11" s="630"/>
      <c r="Y11" s="631"/>
      <c r="Z11" s="634">
        <v>3</v>
      </c>
      <c r="AA11" s="635"/>
      <c r="AB11" s="635"/>
      <c r="AC11" s="647"/>
      <c r="AD11" s="638">
        <v>524852</v>
      </c>
      <c r="AE11" s="630"/>
      <c r="AF11" s="630"/>
      <c r="AG11" s="630"/>
      <c r="AH11" s="630"/>
      <c r="AI11" s="630"/>
      <c r="AJ11" s="630"/>
      <c r="AK11" s="631"/>
      <c r="AL11" s="634">
        <v>6.4</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160890</v>
      </c>
      <c r="BH11" s="630"/>
      <c r="BI11" s="630"/>
      <c r="BJ11" s="630"/>
      <c r="BK11" s="630"/>
      <c r="BL11" s="630"/>
      <c r="BM11" s="630"/>
      <c r="BN11" s="631"/>
      <c r="BO11" s="632">
        <v>6.5</v>
      </c>
      <c r="BP11" s="632"/>
      <c r="BQ11" s="632"/>
      <c r="BR11" s="632"/>
      <c r="BS11" s="633" t="s">
        <v>129</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1167069</v>
      </c>
      <c r="CS11" s="630"/>
      <c r="CT11" s="630"/>
      <c r="CU11" s="630"/>
      <c r="CV11" s="630"/>
      <c r="CW11" s="630"/>
      <c r="CX11" s="630"/>
      <c r="CY11" s="631"/>
      <c r="CZ11" s="632">
        <v>7.1</v>
      </c>
      <c r="DA11" s="632"/>
      <c r="DB11" s="632"/>
      <c r="DC11" s="632"/>
      <c r="DD11" s="638">
        <v>465381</v>
      </c>
      <c r="DE11" s="630"/>
      <c r="DF11" s="630"/>
      <c r="DG11" s="630"/>
      <c r="DH11" s="630"/>
      <c r="DI11" s="630"/>
      <c r="DJ11" s="630"/>
      <c r="DK11" s="630"/>
      <c r="DL11" s="630"/>
      <c r="DM11" s="630"/>
      <c r="DN11" s="630"/>
      <c r="DO11" s="630"/>
      <c r="DP11" s="631"/>
      <c r="DQ11" s="638">
        <v>613217</v>
      </c>
      <c r="DR11" s="630"/>
      <c r="DS11" s="630"/>
      <c r="DT11" s="630"/>
      <c r="DU11" s="630"/>
      <c r="DV11" s="630"/>
      <c r="DW11" s="630"/>
      <c r="DX11" s="630"/>
      <c r="DY11" s="630"/>
      <c r="DZ11" s="630"/>
      <c r="EA11" s="630"/>
      <c r="EB11" s="630"/>
      <c r="EC11" s="639"/>
    </row>
    <row r="12" spans="2:143" ht="11.25" customHeight="1">
      <c r="B12" s="626" t="s">
        <v>253</v>
      </c>
      <c r="C12" s="627"/>
      <c r="D12" s="627"/>
      <c r="E12" s="627"/>
      <c r="F12" s="627"/>
      <c r="G12" s="627"/>
      <c r="H12" s="627"/>
      <c r="I12" s="627"/>
      <c r="J12" s="627"/>
      <c r="K12" s="627"/>
      <c r="L12" s="627"/>
      <c r="M12" s="627"/>
      <c r="N12" s="627"/>
      <c r="O12" s="627"/>
      <c r="P12" s="627"/>
      <c r="Q12" s="628"/>
      <c r="R12" s="629">
        <v>9050</v>
      </c>
      <c r="S12" s="630"/>
      <c r="T12" s="630"/>
      <c r="U12" s="630"/>
      <c r="V12" s="630"/>
      <c r="W12" s="630"/>
      <c r="X12" s="630"/>
      <c r="Y12" s="631"/>
      <c r="Z12" s="632">
        <v>0.1</v>
      </c>
      <c r="AA12" s="632"/>
      <c r="AB12" s="632"/>
      <c r="AC12" s="632"/>
      <c r="AD12" s="633">
        <v>9050</v>
      </c>
      <c r="AE12" s="633"/>
      <c r="AF12" s="633"/>
      <c r="AG12" s="633"/>
      <c r="AH12" s="633"/>
      <c r="AI12" s="633"/>
      <c r="AJ12" s="633"/>
      <c r="AK12" s="633"/>
      <c r="AL12" s="634">
        <v>0.1</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1344232</v>
      </c>
      <c r="BH12" s="630"/>
      <c r="BI12" s="630"/>
      <c r="BJ12" s="630"/>
      <c r="BK12" s="630"/>
      <c r="BL12" s="630"/>
      <c r="BM12" s="630"/>
      <c r="BN12" s="631"/>
      <c r="BO12" s="632">
        <v>54.4</v>
      </c>
      <c r="BP12" s="632"/>
      <c r="BQ12" s="632"/>
      <c r="BR12" s="632"/>
      <c r="BS12" s="633" t="s">
        <v>129</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781404</v>
      </c>
      <c r="CS12" s="630"/>
      <c r="CT12" s="630"/>
      <c r="CU12" s="630"/>
      <c r="CV12" s="630"/>
      <c r="CW12" s="630"/>
      <c r="CX12" s="630"/>
      <c r="CY12" s="631"/>
      <c r="CZ12" s="632">
        <v>4.7</v>
      </c>
      <c r="DA12" s="632"/>
      <c r="DB12" s="632"/>
      <c r="DC12" s="632"/>
      <c r="DD12" s="638">
        <v>2001</v>
      </c>
      <c r="DE12" s="630"/>
      <c r="DF12" s="630"/>
      <c r="DG12" s="630"/>
      <c r="DH12" s="630"/>
      <c r="DI12" s="630"/>
      <c r="DJ12" s="630"/>
      <c r="DK12" s="630"/>
      <c r="DL12" s="630"/>
      <c r="DM12" s="630"/>
      <c r="DN12" s="630"/>
      <c r="DO12" s="630"/>
      <c r="DP12" s="631"/>
      <c r="DQ12" s="638">
        <v>481988</v>
      </c>
      <c r="DR12" s="630"/>
      <c r="DS12" s="630"/>
      <c r="DT12" s="630"/>
      <c r="DU12" s="630"/>
      <c r="DV12" s="630"/>
      <c r="DW12" s="630"/>
      <c r="DX12" s="630"/>
      <c r="DY12" s="630"/>
      <c r="DZ12" s="630"/>
      <c r="EA12" s="630"/>
      <c r="EB12" s="630"/>
      <c r="EC12" s="639"/>
    </row>
    <row r="13" spans="2:143" ht="11.25" customHeight="1">
      <c r="B13" s="626" t="s">
        <v>256</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1300130</v>
      </c>
      <c r="BH13" s="630"/>
      <c r="BI13" s="630"/>
      <c r="BJ13" s="630"/>
      <c r="BK13" s="630"/>
      <c r="BL13" s="630"/>
      <c r="BM13" s="630"/>
      <c r="BN13" s="631"/>
      <c r="BO13" s="632">
        <v>52.6</v>
      </c>
      <c r="BP13" s="632"/>
      <c r="BQ13" s="632"/>
      <c r="BR13" s="632"/>
      <c r="BS13" s="633" t="s">
        <v>129</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1242779</v>
      </c>
      <c r="CS13" s="630"/>
      <c r="CT13" s="630"/>
      <c r="CU13" s="630"/>
      <c r="CV13" s="630"/>
      <c r="CW13" s="630"/>
      <c r="CX13" s="630"/>
      <c r="CY13" s="631"/>
      <c r="CZ13" s="632">
        <v>7.5</v>
      </c>
      <c r="DA13" s="632"/>
      <c r="DB13" s="632"/>
      <c r="DC13" s="632"/>
      <c r="DD13" s="638">
        <v>1053029</v>
      </c>
      <c r="DE13" s="630"/>
      <c r="DF13" s="630"/>
      <c r="DG13" s="630"/>
      <c r="DH13" s="630"/>
      <c r="DI13" s="630"/>
      <c r="DJ13" s="630"/>
      <c r="DK13" s="630"/>
      <c r="DL13" s="630"/>
      <c r="DM13" s="630"/>
      <c r="DN13" s="630"/>
      <c r="DO13" s="630"/>
      <c r="DP13" s="631"/>
      <c r="DQ13" s="638">
        <v>464321</v>
      </c>
      <c r="DR13" s="630"/>
      <c r="DS13" s="630"/>
      <c r="DT13" s="630"/>
      <c r="DU13" s="630"/>
      <c r="DV13" s="630"/>
      <c r="DW13" s="630"/>
      <c r="DX13" s="630"/>
      <c r="DY13" s="630"/>
      <c r="DZ13" s="630"/>
      <c r="EA13" s="630"/>
      <c r="EB13" s="630"/>
      <c r="EC13" s="639"/>
    </row>
    <row r="14" spans="2:143" ht="11.25" customHeight="1">
      <c r="B14" s="626" t="s">
        <v>259</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97966</v>
      </c>
      <c r="BH14" s="630"/>
      <c r="BI14" s="630"/>
      <c r="BJ14" s="630"/>
      <c r="BK14" s="630"/>
      <c r="BL14" s="630"/>
      <c r="BM14" s="630"/>
      <c r="BN14" s="631"/>
      <c r="BO14" s="632">
        <v>4</v>
      </c>
      <c r="BP14" s="632"/>
      <c r="BQ14" s="632"/>
      <c r="BR14" s="632"/>
      <c r="BS14" s="633" t="s">
        <v>129</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552669</v>
      </c>
      <c r="CS14" s="630"/>
      <c r="CT14" s="630"/>
      <c r="CU14" s="630"/>
      <c r="CV14" s="630"/>
      <c r="CW14" s="630"/>
      <c r="CX14" s="630"/>
      <c r="CY14" s="631"/>
      <c r="CZ14" s="632">
        <v>3.4</v>
      </c>
      <c r="DA14" s="632"/>
      <c r="DB14" s="632"/>
      <c r="DC14" s="632"/>
      <c r="DD14" s="638">
        <v>71095</v>
      </c>
      <c r="DE14" s="630"/>
      <c r="DF14" s="630"/>
      <c r="DG14" s="630"/>
      <c r="DH14" s="630"/>
      <c r="DI14" s="630"/>
      <c r="DJ14" s="630"/>
      <c r="DK14" s="630"/>
      <c r="DL14" s="630"/>
      <c r="DM14" s="630"/>
      <c r="DN14" s="630"/>
      <c r="DO14" s="630"/>
      <c r="DP14" s="631"/>
      <c r="DQ14" s="638">
        <v>507334</v>
      </c>
      <c r="DR14" s="630"/>
      <c r="DS14" s="630"/>
      <c r="DT14" s="630"/>
      <c r="DU14" s="630"/>
      <c r="DV14" s="630"/>
      <c r="DW14" s="630"/>
      <c r="DX14" s="630"/>
      <c r="DY14" s="630"/>
      <c r="DZ14" s="630"/>
      <c r="EA14" s="630"/>
      <c r="EB14" s="630"/>
      <c r="EC14" s="639"/>
    </row>
    <row r="15" spans="2:143" ht="11.25" customHeight="1">
      <c r="B15" s="626" t="s">
        <v>262</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135731</v>
      </c>
      <c r="BH15" s="630"/>
      <c r="BI15" s="630"/>
      <c r="BJ15" s="630"/>
      <c r="BK15" s="630"/>
      <c r="BL15" s="630"/>
      <c r="BM15" s="630"/>
      <c r="BN15" s="631"/>
      <c r="BO15" s="632">
        <v>5.5</v>
      </c>
      <c r="BP15" s="632"/>
      <c r="BQ15" s="632"/>
      <c r="BR15" s="632"/>
      <c r="BS15" s="633" t="s">
        <v>129</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1721425</v>
      </c>
      <c r="CS15" s="630"/>
      <c r="CT15" s="630"/>
      <c r="CU15" s="630"/>
      <c r="CV15" s="630"/>
      <c r="CW15" s="630"/>
      <c r="CX15" s="630"/>
      <c r="CY15" s="631"/>
      <c r="CZ15" s="632">
        <v>10.4</v>
      </c>
      <c r="DA15" s="632"/>
      <c r="DB15" s="632"/>
      <c r="DC15" s="632"/>
      <c r="DD15" s="638">
        <v>528455</v>
      </c>
      <c r="DE15" s="630"/>
      <c r="DF15" s="630"/>
      <c r="DG15" s="630"/>
      <c r="DH15" s="630"/>
      <c r="DI15" s="630"/>
      <c r="DJ15" s="630"/>
      <c r="DK15" s="630"/>
      <c r="DL15" s="630"/>
      <c r="DM15" s="630"/>
      <c r="DN15" s="630"/>
      <c r="DO15" s="630"/>
      <c r="DP15" s="631"/>
      <c r="DQ15" s="638">
        <v>1149809</v>
      </c>
      <c r="DR15" s="630"/>
      <c r="DS15" s="630"/>
      <c r="DT15" s="630"/>
      <c r="DU15" s="630"/>
      <c r="DV15" s="630"/>
      <c r="DW15" s="630"/>
      <c r="DX15" s="630"/>
      <c r="DY15" s="630"/>
      <c r="DZ15" s="630"/>
      <c r="EA15" s="630"/>
      <c r="EB15" s="630"/>
      <c r="EC15" s="639"/>
    </row>
    <row r="16" spans="2:143" ht="11.25" customHeight="1">
      <c r="B16" s="626" t="s">
        <v>265</v>
      </c>
      <c r="C16" s="627"/>
      <c r="D16" s="627"/>
      <c r="E16" s="627"/>
      <c r="F16" s="627"/>
      <c r="G16" s="627"/>
      <c r="H16" s="627"/>
      <c r="I16" s="627"/>
      <c r="J16" s="627"/>
      <c r="K16" s="627"/>
      <c r="L16" s="627"/>
      <c r="M16" s="627"/>
      <c r="N16" s="627"/>
      <c r="O16" s="627"/>
      <c r="P16" s="627"/>
      <c r="Q16" s="628"/>
      <c r="R16" s="629">
        <v>11845</v>
      </c>
      <c r="S16" s="630"/>
      <c r="T16" s="630"/>
      <c r="U16" s="630"/>
      <c r="V16" s="630"/>
      <c r="W16" s="630"/>
      <c r="X16" s="630"/>
      <c r="Y16" s="631"/>
      <c r="Z16" s="632">
        <v>0.1</v>
      </c>
      <c r="AA16" s="632"/>
      <c r="AB16" s="632"/>
      <c r="AC16" s="632"/>
      <c r="AD16" s="633">
        <v>11845</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1183594</v>
      </c>
      <c r="CS16" s="630"/>
      <c r="CT16" s="630"/>
      <c r="CU16" s="630"/>
      <c r="CV16" s="630"/>
      <c r="CW16" s="630"/>
      <c r="CX16" s="630"/>
      <c r="CY16" s="631"/>
      <c r="CZ16" s="632">
        <v>7.2</v>
      </c>
      <c r="DA16" s="632"/>
      <c r="DB16" s="632"/>
      <c r="DC16" s="632"/>
      <c r="DD16" s="638" t="s">
        <v>129</v>
      </c>
      <c r="DE16" s="630"/>
      <c r="DF16" s="630"/>
      <c r="DG16" s="630"/>
      <c r="DH16" s="630"/>
      <c r="DI16" s="630"/>
      <c r="DJ16" s="630"/>
      <c r="DK16" s="630"/>
      <c r="DL16" s="630"/>
      <c r="DM16" s="630"/>
      <c r="DN16" s="630"/>
      <c r="DO16" s="630"/>
      <c r="DP16" s="631"/>
      <c r="DQ16" s="638">
        <v>119367</v>
      </c>
      <c r="DR16" s="630"/>
      <c r="DS16" s="630"/>
      <c r="DT16" s="630"/>
      <c r="DU16" s="630"/>
      <c r="DV16" s="630"/>
      <c r="DW16" s="630"/>
      <c r="DX16" s="630"/>
      <c r="DY16" s="630"/>
      <c r="DZ16" s="630"/>
      <c r="EA16" s="630"/>
      <c r="EB16" s="630"/>
      <c r="EC16" s="639"/>
    </row>
    <row r="17" spans="2:133" ht="11.25" customHeight="1">
      <c r="B17" s="626" t="s">
        <v>268</v>
      </c>
      <c r="C17" s="627"/>
      <c r="D17" s="627"/>
      <c r="E17" s="627"/>
      <c r="F17" s="627"/>
      <c r="G17" s="627"/>
      <c r="H17" s="627"/>
      <c r="I17" s="627"/>
      <c r="J17" s="627"/>
      <c r="K17" s="627"/>
      <c r="L17" s="627"/>
      <c r="M17" s="627"/>
      <c r="N17" s="627"/>
      <c r="O17" s="627"/>
      <c r="P17" s="627"/>
      <c r="Q17" s="628"/>
      <c r="R17" s="629">
        <v>59041</v>
      </c>
      <c r="S17" s="630"/>
      <c r="T17" s="630"/>
      <c r="U17" s="630"/>
      <c r="V17" s="630"/>
      <c r="W17" s="630"/>
      <c r="X17" s="630"/>
      <c r="Y17" s="631"/>
      <c r="Z17" s="632">
        <v>0.3</v>
      </c>
      <c r="AA17" s="632"/>
      <c r="AB17" s="632"/>
      <c r="AC17" s="632"/>
      <c r="AD17" s="633">
        <v>59041</v>
      </c>
      <c r="AE17" s="633"/>
      <c r="AF17" s="633"/>
      <c r="AG17" s="633"/>
      <c r="AH17" s="633"/>
      <c r="AI17" s="633"/>
      <c r="AJ17" s="633"/>
      <c r="AK17" s="633"/>
      <c r="AL17" s="634">
        <v>0.7</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1412516</v>
      </c>
      <c r="CS17" s="630"/>
      <c r="CT17" s="630"/>
      <c r="CU17" s="630"/>
      <c r="CV17" s="630"/>
      <c r="CW17" s="630"/>
      <c r="CX17" s="630"/>
      <c r="CY17" s="631"/>
      <c r="CZ17" s="632">
        <v>8.6</v>
      </c>
      <c r="DA17" s="632"/>
      <c r="DB17" s="632"/>
      <c r="DC17" s="632"/>
      <c r="DD17" s="638" t="s">
        <v>129</v>
      </c>
      <c r="DE17" s="630"/>
      <c r="DF17" s="630"/>
      <c r="DG17" s="630"/>
      <c r="DH17" s="630"/>
      <c r="DI17" s="630"/>
      <c r="DJ17" s="630"/>
      <c r="DK17" s="630"/>
      <c r="DL17" s="630"/>
      <c r="DM17" s="630"/>
      <c r="DN17" s="630"/>
      <c r="DO17" s="630"/>
      <c r="DP17" s="631"/>
      <c r="DQ17" s="638">
        <v>1367681</v>
      </c>
      <c r="DR17" s="630"/>
      <c r="DS17" s="630"/>
      <c r="DT17" s="630"/>
      <c r="DU17" s="630"/>
      <c r="DV17" s="630"/>
      <c r="DW17" s="630"/>
      <c r="DX17" s="630"/>
      <c r="DY17" s="630"/>
      <c r="DZ17" s="630"/>
      <c r="EA17" s="630"/>
      <c r="EB17" s="630"/>
      <c r="EC17" s="639"/>
    </row>
    <row r="18" spans="2:133" ht="11.25" customHeight="1">
      <c r="B18" s="626" t="s">
        <v>271</v>
      </c>
      <c r="C18" s="627"/>
      <c r="D18" s="627"/>
      <c r="E18" s="627"/>
      <c r="F18" s="627"/>
      <c r="G18" s="627"/>
      <c r="H18" s="627"/>
      <c r="I18" s="627"/>
      <c r="J18" s="627"/>
      <c r="K18" s="627"/>
      <c r="L18" s="627"/>
      <c r="M18" s="627"/>
      <c r="N18" s="627"/>
      <c r="O18" s="627"/>
      <c r="P18" s="627"/>
      <c r="Q18" s="628"/>
      <c r="R18" s="629">
        <v>43317</v>
      </c>
      <c r="S18" s="630"/>
      <c r="T18" s="630"/>
      <c r="U18" s="630"/>
      <c r="V18" s="630"/>
      <c r="W18" s="630"/>
      <c r="X18" s="630"/>
      <c r="Y18" s="631"/>
      <c r="Z18" s="632">
        <v>0.2</v>
      </c>
      <c r="AA18" s="632"/>
      <c r="AB18" s="632"/>
      <c r="AC18" s="632"/>
      <c r="AD18" s="633">
        <v>43317</v>
      </c>
      <c r="AE18" s="633"/>
      <c r="AF18" s="633"/>
      <c r="AG18" s="633"/>
      <c r="AH18" s="633"/>
      <c r="AI18" s="633"/>
      <c r="AJ18" s="633"/>
      <c r="AK18" s="633"/>
      <c r="AL18" s="634">
        <v>0.5</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c r="B19" s="626" t="s">
        <v>274</v>
      </c>
      <c r="C19" s="627"/>
      <c r="D19" s="627"/>
      <c r="E19" s="627"/>
      <c r="F19" s="627"/>
      <c r="G19" s="627"/>
      <c r="H19" s="627"/>
      <c r="I19" s="627"/>
      <c r="J19" s="627"/>
      <c r="K19" s="627"/>
      <c r="L19" s="627"/>
      <c r="M19" s="627"/>
      <c r="N19" s="627"/>
      <c r="O19" s="627"/>
      <c r="P19" s="627"/>
      <c r="Q19" s="628"/>
      <c r="R19" s="629">
        <v>10010</v>
      </c>
      <c r="S19" s="630"/>
      <c r="T19" s="630"/>
      <c r="U19" s="630"/>
      <c r="V19" s="630"/>
      <c r="W19" s="630"/>
      <c r="X19" s="630"/>
      <c r="Y19" s="631"/>
      <c r="Z19" s="632">
        <v>0.1</v>
      </c>
      <c r="AA19" s="632"/>
      <c r="AB19" s="632"/>
      <c r="AC19" s="632"/>
      <c r="AD19" s="633">
        <v>10010</v>
      </c>
      <c r="AE19" s="633"/>
      <c r="AF19" s="633"/>
      <c r="AG19" s="633"/>
      <c r="AH19" s="633"/>
      <c r="AI19" s="633"/>
      <c r="AJ19" s="633"/>
      <c r="AK19" s="633"/>
      <c r="AL19" s="634">
        <v>0.1</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3589</v>
      </c>
      <c r="BH19" s="630"/>
      <c r="BI19" s="630"/>
      <c r="BJ19" s="630"/>
      <c r="BK19" s="630"/>
      <c r="BL19" s="630"/>
      <c r="BM19" s="630"/>
      <c r="BN19" s="631"/>
      <c r="BO19" s="632">
        <v>0.1</v>
      </c>
      <c r="BP19" s="632"/>
      <c r="BQ19" s="632"/>
      <c r="BR19" s="632"/>
      <c r="BS19" s="633" t="s">
        <v>129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c r="B20" s="626" t="s">
        <v>277</v>
      </c>
      <c r="C20" s="627"/>
      <c r="D20" s="627"/>
      <c r="E20" s="627"/>
      <c r="F20" s="627"/>
      <c r="G20" s="627"/>
      <c r="H20" s="627"/>
      <c r="I20" s="627"/>
      <c r="J20" s="627"/>
      <c r="K20" s="627"/>
      <c r="L20" s="627"/>
      <c r="M20" s="627"/>
      <c r="N20" s="627"/>
      <c r="O20" s="627"/>
      <c r="P20" s="627"/>
      <c r="Q20" s="628"/>
      <c r="R20" s="629">
        <v>3321</v>
      </c>
      <c r="S20" s="630"/>
      <c r="T20" s="630"/>
      <c r="U20" s="630"/>
      <c r="V20" s="630"/>
      <c r="W20" s="630"/>
      <c r="X20" s="630"/>
      <c r="Y20" s="631"/>
      <c r="Z20" s="632">
        <v>0</v>
      </c>
      <c r="AA20" s="632"/>
      <c r="AB20" s="632"/>
      <c r="AC20" s="632"/>
      <c r="AD20" s="633">
        <v>3321</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3589</v>
      </c>
      <c r="BH20" s="630"/>
      <c r="BI20" s="630"/>
      <c r="BJ20" s="630"/>
      <c r="BK20" s="630"/>
      <c r="BL20" s="630"/>
      <c r="BM20" s="630"/>
      <c r="BN20" s="631"/>
      <c r="BO20" s="632">
        <v>0.1</v>
      </c>
      <c r="BP20" s="632"/>
      <c r="BQ20" s="632"/>
      <c r="BR20" s="632"/>
      <c r="BS20" s="633" t="s">
        <v>129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16482243</v>
      </c>
      <c r="CS20" s="630"/>
      <c r="CT20" s="630"/>
      <c r="CU20" s="630"/>
      <c r="CV20" s="630"/>
      <c r="CW20" s="630"/>
      <c r="CX20" s="630"/>
      <c r="CY20" s="631"/>
      <c r="CZ20" s="632">
        <v>100</v>
      </c>
      <c r="DA20" s="632"/>
      <c r="DB20" s="632"/>
      <c r="DC20" s="632"/>
      <c r="DD20" s="638">
        <v>2829623</v>
      </c>
      <c r="DE20" s="630"/>
      <c r="DF20" s="630"/>
      <c r="DG20" s="630"/>
      <c r="DH20" s="630"/>
      <c r="DI20" s="630"/>
      <c r="DJ20" s="630"/>
      <c r="DK20" s="630"/>
      <c r="DL20" s="630"/>
      <c r="DM20" s="630"/>
      <c r="DN20" s="630"/>
      <c r="DO20" s="630"/>
      <c r="DP20" s="631"/>
      <c r="DQ20" s="638">
        <v>9711488</v>
      </c>
      <c r="DR20" s="630"/>
      <c r="DS20" s="630"/>
      <c r="DT20" s="630"/>
      <c r="DU20" s="630"/>
      <c r="DV20" s="630"/>
      <c r="DW20" s="630"/>
      <c r="DX20" s="630"/>
      <c r="DY20" s="630"/>
      <c r="DZ20" s="630"/>
      <c r="EA20" s="630"/>
      <c r="EB20" s="630"/>
      <c r="EC20" s="639"/>
    </row>
    <row r="21" spans="2:133" ht="11.25" customHeight="1">
      <c r="B21" s="626" t="s">
        <v>280</v>
      </c>
      <c r="C21" s="627"/>
      <c r="D21" s="627"/>
      <c r="E21" s="627"/>
      <c r="F21" s="627"/>
      <c r="G21" s="627"/>
      <c r="H21" s="627"/>
      <c r="I21" s="627"/>
      <c r="J21" s="627"/>
      <c r="K21" s="627"/>
      <c r="L21" s="627"/>
      <c r="M21" s="627"/>
      <c r="N21" s="627"/>
      <c r="O21" s="627"/>
      <c r="P21" s="627"/>
      <c r="Q21" s="628"/>
      <c r="R21" s="629">
        <v>852</v>
      </c>
      <c r="S21" s="630"/>
      <c r="T21" s="630"/>
      <c r="U21" s="630"/>
      <c r="V21" s="630"/>
      <c r="W21" s="630"/>
      <c r="X21" s="630"/>
      <c r="Y21" s="631"/>
      <c r="Z21" s="632">
        <v>0</v>
      </c>
      <c r="AA21" s="632"/>
      <c r="AB21" s="632"/>
      <c r="AC21" s="632"/>
      <c r="AD21" s="633">
        <v>852</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3589</v>
      </c>
      <c r="BH21" s="630"/>
      <c r="BI21" s="630"/>
      <c r="BJ21" s="630"/>
      <c r="BK21" s="630"/>
      <c r="BL21" s="630"/>
      <c r="BM21" s="630"/>
      <c r="BN21" s="631"/>
      <c r="BO21" s="632">
        <v>0.1</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c r="B22" s="667" t="s">
        <v>282</v>
      </c>
      <c r="C22" s="668"/>
      <c r="D22" s="668"/>
      <c r="E22" s="668"/>
      <c r="F22" s="668"/>
      <c r="G22" s="668"/>
      <c r="H22" s="668"/>
      <c r="I22" s="668"/>
      <c r="J22" s="668"/>
      <c r="K22" s="668"/>
      <c r="L22" s="668"/>
      <c r="M22" s="668"/>
      <c r="N22" s="668"/>
      <c r="O22" s="668"/>
      <c r="P22" s="668"/>
      <c r="Q22" s="669"/>
      <c r="R22" s="629">
        <v>29134</v>
      </c>
      <c r="S22" s="630"/>
      <c r="T22" s="630"/>
      <c r="U22" s="630"/>
      <c r="V22" s="630"/>
      <c r="W22" s="630"/>
      <c r="X22" s="630"/>
      <c r="Y22" s="631"/>
      <c r="Z22" s="632">
        <v>0.2</v>
      </c>
      <c r="AA22" s="632"/>
      <c r="AB22" s="632"/>
      <c r="AC22" s="632"/>
      <c r="AD22" s="633">
        <v>29134</v>
      </c>
      <c r="AE22" s="633"/>
      <c r="AF22" s="633"/>
      <c r="AG22" s="633"/>
      <c r="AH22" s="633"/>
      <c r="AI22" s="633"/>
      <c r="AJ22" s="633"/>
      <c r="AK22" s="633"/>
      <c r="AL22" s="634">
        <v>0.40000000596046448</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c r="B23" s="626" t="s">
        <v>285</v>
      </c>
      <c r="C23" s="627"/>
      <c r="D23" s="627"/>
      <c r="E23" s="627"/>
      <c r="F23" s="627"/>
      <c r="G23" s="627"/>
      <c r="H23" s="627"/>
      <c r="I23" s="627"/>
      <c r="J23" s="627"/>
      <c r="K23" s="627"/>
      <c r="L23" s="627"/>
      <c r="M23" s="627"/>
      <c r="N23" s="627"/>
      <c r="O23" s="627"/>
      <c r="P23" s="627"/>
      <c r="Q23" s="628"/>
      <c r="R23" s="629">
        <v>5442248</v>
      </c>
      <c r="S23" s="630"/>
      <c r="T23" s="630"/>
      <c r="U23" s="630"/>
      <c r="V23" s="630"/>
      <c r="W23" s="630"/>
      <c r="X23" s="630"/>
      <c r="Y23" s="631"/>
      <c r="Z23" s="632">
        <v>30.6</v>
      </c>
      <c r="AA23" s="632"/>
      <c r="AB23" s="632"/>
      <c r="AC23" s="632"/>
      <c r="AD23" s="633">
        <v>4797397</v>
      </c>
      <c r="AE23" s="633"/>
      <c r="AF23" s="633"/>
      <c r="AG23" s="633"/>
      <c r="AH23" s="633"/>
      <c r="AI23" s="633"/>
      <c r="AJ23" s="633"/>
      <c r="AK23" s="633"/>
      <c r="AL23" s="634">
        <v>58.4</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c r="B24" s="626" t="s">
        <v>292</v>
      </c>
      <c r="C24" s="627"/>
      <c r="D24" s="627"/>
      <c r="E24" s="627"/>
      <c r="F24" s="627"/>
      <c r="G24" s="627"/>
      <c r="H24" s="627"/>
      <c r="I24" s="627"/>
      <c r="J24" s="627"/>
      <c r="K24" s="627"/>
      <c r="L24" s="627"/>
      <c r="M24" s="627"/>
      <c r="N24" s="627"/>
      <c r="O24" s="627"/>
      <c r="P24" s="627"/>
      <c r="Q24" s="628"/>
      <c r="R24" s="629">
        <v>4797397</v>
      </c>
      <c r="S24" s="630"/>
      <c r="T24" s="630"/>
      <c r="U24" s="630"/>
      <c r="V24" s="630"/>
      <c r="W24" s="630"/>
      <c r="X24" s="630"/>
      <c r="Y24" s="631"/>
      <c r="Z24" s="632">
        <v>27</v>
      </c>
      <c r="AA24" s="632"/>
      <c r="AB24" s="632"/>
      <c r="AC24" s="632"/>
      <c r="AD24" s="633">
        <v>4797397</v>
      </c>
      <c r="AE24" s="633"/>
      <c r="AF24" s="633"/>
      <c r="AG24" s="633"/>
      <c r="AH24" s="633"/>
      <c r="AI24" s="633"/>
      <c r="AJ24" s="633"/>
      <c r="AK24" s="633"/>
      <c r="AL24" s="634">
        <v>58.4</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6983770</v>
      </c>
      <c r="CS24" s="619"/>
      <c r="CT24" s="619"/>
      <c r="CU24" s="619"/>
      <c r="CV24" s="619"/>
      <c r="CW24" s="619"/>
      <c r="CX24" s="619"/>
      <c r="CY24" s="620"/>
      <c r="CZ24" s="623">
        <v>42.4</v>
      </c>
      <c r="DA24" s="624"/>
      <c r="DB24" s="624"/>
      <c r="DC24" s="643"/>
      <c r="DD24" s="670">
        <v>4652430</v>
      </c>
      <c r="DE24" s="619"/>
      <c r="DF24" s="619"/>
      <c r="DG24" s="619"/>
      <c r="DH24" s="619"/>
      <c r="DI24" s="619"/>
      <c r="DJ24" s="619"/>
      <c r="DK24" s="620"/>
      <c r="DL24" s="670">
        <v>4585522</v>
      </c>
      <c r="DM24" s="619"/>
      <c r="DN24" s="619"/>
      <c r="DO24" s="619"/>
      <c r="DP24" s="619"/>
      <c r="DQ24" s="619"/>
      <c r="DR24" s="619"/>
      <c r="DS24" s="619"/>
      <c r="DT24" s="619"/>
      <c r="DU24" s="619"/>
      <c r="DV24" s="620"/>
      <c r="DW24" s="623">
        <v>54.1</v>
      </c>
      <c r="DX24" s="624"/>
      <c r="DY24" s="624"/>
      <c r="DZ24" s="624"/>
      <c r="EA24" s="624"/>
      <c r="EB24" s="624"/>
      <c r="EC24" s="625"/>
    </row>
    <row r="25" spans="2:133" ht="11.25" customHeight="1">
      <c r="B25" s="626" t="s">
        <v>295</v>
      </c>
      <c r="C25" s="627"/>
      <c r="D25" s="627"/>
      <c r="E25" s="627"/>
      <c r="F25" s="627"/>
      <c r="G25" s="627"/>
      <c r="H25" s="627"/>
      <c r="I25" s="627"/>
      <c r="J25" s="627"/>
      <c r="K25" s="627"/>
      <c r="L25" s="627"/>
      <c r="M25" s="627"/>
      <c r="N25" s="627"/>
      <c r="O25" s="627"/>
      <c r="P25" s="627"/>
      <c r="Q25" s="628"/>
      <c r="R25" s="629">
        <v>644851</v>
      </c>
      <c r="S25" s="630"/>
      <c r="T25" s="630"/>
      <c r="U25" s="630"/>
      <c r="V25" s="630"/>
      <c r="W25" s="630"/>
      <c r="X25" s="630"/>
      <c r="Y25" s="631"/>
      <c r="Z25" s="632">
        <v>3.6</v>
      </c>
      <c r="AA25" s="632"/>
      <c r="AB25" s="632"/>
      <c r="AC25" s="632"/>
      <c r="AD25" s="633" t="s">
        <v>129</v>
      </c>
      <c r="AE25" s="633"/>
      <c r="AF25" s="633"/>
      <c r="AG25" s="633"/>
      <c r="AH25" s="633"/>
      <c r="AI25" s="633"/>
      <c r="AJ25" s="633"/>
      <c r="AK25" s="633"/>
      <c r="AL25" s="634" t="s">
        <v>129</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2687400</v>
      </c>
      <c r="CS25" s="663"/>
      <c r="CT25" s="663"/>
      <c r="CU25" s="663"/>
      <c r="CV25" s="663"/>
      <c r="CW25" s="663"/>
      <c r="CX25" s="663"/>
      <c r="CY25" s="664"/>
      <c r="CZ25" s="634">
        <v>16.3</v>
      </c>
      <c r="DA25" s="665"/>
      <c r="DB25" s="665"/>
      <c r="DC25" s="671"/>
      <c r="DD25" s="638">
        <v>2538606</v>
      </c>
      <c r="DE25" s="663"/>
      <c r="DF25" s="663"/>
      <c r="DG25" s="663"/>
      <c r="DH25" s="663"/>
      <c r="DI25" s="663"/>
      <c r="DJ25" s="663"/>
      <c r="DK25" s="664"/>
      <c r="DL25" s="638">
        <v>2511770</v>
      </c>
      <c r="DM25" s="663"/>
      <c r="DN25" s="663"/>
      <c r="DO25" s="663"/>
      <c r="DP25" s="663"/>
      <c r="DQ25" s="663"/>
      <c r="DR25" s="663"/>
      <c r="DS25" s="663"/>
      <c r="DT25" s="663"/>
      <c r="DU25" s="663"/>
      <c r="DV25" s="664"/>
      <c r="DW25" s="634">
        <v>29.7</v>
      </c>
      <c r="DX25" s="665"/>
      <c r="DY25" s="665"/>
      <c r="DZ25" s="665"/>
      <c r="EA25" s="665"/>
      <c r="EB25" s="665"/>
      <c r="EC25" s="666"/>
    </row>
    <row r="26" spans="2:133" ht="11.25" customHeight="1">
      <c r="B26" s="626" t="s">
        <v>298</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129</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1634015</v>
      </c>
      <c r="CS26" s="630"/>
      <c r="CT26" s="630"/>
      <c r="CU26" s="630"/>
      <c r="CV26" s="630"/>
      <c r="CW26" s="630"/>
      <c r="CX26" s="630"/>
      <c r="CY26" s="631"/>
      <c r="CZ26" s="634">
        <v>9.9</v>
      </c>
      <c r="DA26" s="665"/>
      <c r="DB26" s="665"/>
      <c r="DC26" s="671"/>
      <c r="DD26" s="638">
        <v>1550634</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5"/>
      <c r="DY26" s="665"/>
      <c r="DZ26" s="665"/>
      <c r="EA26" s="665"/>
      <c r="EB26" s="665"/>
      <c r="EC26" s="666"/>
    </row>
    <row r="27" spans="2:133" ht="11.25" customHeight="1">
      <c r="B27" s="626" t="s">
        <v>301</v>
      </c>
      <c r="C27" s="627"/>
      <c r="D27" s="627"/>
      <c r="E27" s="627"/>
      <c r="F27" s="627"/>
      <c r="G27" s="627"/>
      <c r="H27" s="627"/>
      <c r="I27" s="627"/>
      <c r="J27" s="627"/>
      <c r="K27" s="627"/>
      <c r="L27" s="627"/>
      <c r="M27" s="627"/>
      <c r="N27" s="627"/>
      <c r="O27" s="627"/>
      <c r="P27" s="627"/>
      <c r="Q27" s="628"/>
      <c r="R27" s="629">
        <v>8810013</v>
      </c>
      <c r="S27" s="630"/>
      <c r="T27" s="630"/>
      <c r="U27" s="630"/>
      <c r="V27" s="630"/>
      <c r="W27" s="630"/>
      <c r="X27" s="630"/>
      <c r="Y27" s="631"/>
      <c r="Z27" s="632">
        <v>49.5</v>
      </c>
      <c r="AA27" s="632"/>
      <c r="AB27" s="632"/>
      <c r="AC27" s="632"/>
      <c r="AD27" s="633">
        <v>8165162</v>
      </c>
      <c r="AE27" s="633"/>
      <c r="AF27" s="633"/>
      <c r="AG27" s="633"/>
      <c r="AH27" s="633"/>
      <c r="AI27" s="633"/>
      <c r="AJ27" s="633"/>
      <c r="AK27" s="633"/>
      <c r="AL27" s="634">
        <v>99.5</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2472142</v>
      </c>
      <c r="BH27" s="630"/>
      <c r="BI27" s="630"/>
      <c r="BJ27" s="630"/>
      <c r="BK27" s="630"/>
      <c r="BL27" s="630"/>
      <c r="BM27" s="630"/>
      <c r="BN27" s="631"/>
      <c r="BO27" s="632">
        <v>100</v>
      </c>
      <c r="BP27" s="632"/>
      <c r="BQ27" s="632"/>
      <c r="BR27" s="632"/>
      <c r="BS27" s="633" t="s">
        <v>129</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2883854</v>
      </c>
      <c r="CS27" s="663"/>
      <c r="CT27" s="663"/>
      <c r="CU27" s="663"/>
      <c r="CV27" s="663"/>
      <c r="CW27" s="663"/>
      <c r="CX27" s="663"/>
      <c r="CY27" s="664"/>
      <c r="CZ27" s="634">
        <v>17.5</v>
      </c>
      <c r="DA27" s="665"/>
      <c r="DB27" s="665"/>
      <c r="DC27" s="671"/>
      <c r="DD27" s="638">
        <v>746143</v>
      </c>
      <c r="DE27" s="663"/>
      <c r="DF27" s="663"/>
      <c r="DG27" s="663"/>
      <c r="DH27" s="663"/>
      <c r="DI27" s="663"/>
      <c r="DJ27" s="663"/>
      <c r="DK27" s="664"/>
      <c r="DL27" s="638">
        <v>706071</v>
      </c>
      <c r="DM27" s="663"/>
      <c r="DN27" s="663"/>
      <c r="DO27" s="663"/>
      <c r="DP27" s="663"/>
      <c r="DQ27" s="663"/>
      <c r="DR27" s="663"/>
      <c r="DS27" s="663"/>
      <c r="DT27" s="663"/>
      <c r="DU27" s="663"/>
      <c r="DV27" s="664"/>
      <c r="DW27" s="634">
        <v>8.3000000000000007</v>
      </c>
      <c r="DX27" s="665"/>
      <c r="DY27" s="665"/>
      <c r="DZ27" s="665"/>
      <c r="EA27" s="665"/>
      <c r="EB27" s="665"/>
      <c r="EC27" s="666"/>
    </row>
    <row r="28" spans="2:133" ht="11.25" customHeight="1">
      <c r="B28" s="626" t="s">
        <v>304</v>
      </c>
      <c r="C28" s="627"/>
      <c r="D28" s="627"/>
      <c r="E28" s="627"/>
      <c r="F28" s="627"/>
      <c r="G28" s="627"/>
      <c r="H28" s="627"/>
      <c r="I28" s="627"/>
      <c r="J28" s="627"/>
      <c r="K28" s="627"/>
      <c r="L28" s="627"/>
      <c r="M28" s="627"/>
      <c r="N28" s="627"/>
      <c r="O28" s="627"/>
      <c r="P28" s="627"/>
      <c r="Q28" s="628"/>
      <c r="R28" s="629">
        <v>3334</v>
      </c>
      <c r="S28" s="630"/>
      <c r="T28" s="630"/>
      <c r="U28" s="630"/>
      <c r="V28" s="630"/>
      <c r="W28" s="630"/>
      <c r="X28" s="630"/>
      <c r="Y28" s="631"/>
      <c r="Z28" s="632">
        <v>0</v>
      </c>
      <c r="AA28" s="632"/>
      <c r="AB28" s="632"/>
      <c r="AC28" s="632"/>
      <c r="AD28" s="633">
        <v>3334</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1412516</v>
      </c>
      <c r="CS28" s="630"/>
      <c r="CT28" s="630"/>
      <c r="CU28" s="630"/>
      <c r="CV28" s="630"/>
      <c r="CW28" s="630"/>
      <c r="CX28" s="630"/>
      <c r="CY28" s="631"/>
      <c r="CZ28" s="634">
        <v>8.6</v>
      </c>
      <c r="DA28" s="665"/>
      <c r="DB28" s="665"/>
      <c r="DC28" s="671"/>
      <c r="DD28" s="638">
        <v>1367681</v>
      </c>
      <c r="DE28" s="630"/>
      <c r="DF28" s="630"/>
      <c r="DG28" s="630"/>
      <c r="DH28" s="630"/>
      <c r="DI28" s="630"/>
      <c r="DJ28" s="630"/>
      <c r="DK28" s="631"/>
      <c r="DL28" s="638">
        <v>1367681</v>
      </c>
      <c r="DM28" s="630"/>
      <c r="DN28" s="630"/>
      <c r="DO28" s="630"/>
      <c r="DP28" s="630"/>
      <c r="DQ28" s="630"/>
      <c r="DR28" s="630"/>
      <c r="DS28" s="630"/>
      <c r="DT28" s="630"/>
      <c r="DU28" s="630"/>
      <c r="DV28" s="631"/>
      <c r="DW28" s="634">
        <v>16.100000000000001</v>
      </c>
      <c r="DX28" s="665"/>
      <c r="DY28" s="665"/>
      <c r="DZ28" s="665"/>
      <c r="EA28" s="665"/>
      <c r="EB28" s="665"/>
      <c r="EC28" s="666"/>
    </row>
    <row r="29" spans="2:133" ht="11.25" customHeight="1">
      <c r="B29" s="626" t="s">
        <v>306</v>
      </c>
      <c r="C29" s="627"/>
      <c r="D29" s="627"/>
      <c r="E29" s="627"/>
      <c r="F29" s="627"/>
      <c r="G29" s="627"/>
      <c r="H29" s="627"/>
      <c r="I29" s="627"/>
      <c r="J29" s="627"/>
      <c r="K29" s="627"/>
      <c r="L29" s="627"/>
      <c r="M29" s="627"/>
      <c r="N29" s="627"/>
      <c r="O29" s="627"/>
      <c r="P29" s="627"/>
      <c r="Q29" s="628"/>
      <c r="R29" s="629">
        <v>66511</v>
      </c>
      <c r="S29" s="630"/>
      <c r="T29" s="630"/>
      <c r="U29" s="630"/>
      <c r="V29" s="630"/>
      <c r="W29" s="630"/>
      <c r="X29" s="630"/>
      <c r="Y29" s="631"/>
      <c r="Z29" s="632">
        <v>0.4</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70</v>
      </c>
      <c r="CG29" s="645"/>
      <c r="CH29" s="645"/>
      <c r="CI29" s="645"/>
      <c r="CJ29" s="645"/>
      <c r="CK29" s="645"/>
      <c r="CL29" s="645"/>
      <c r="CM29" s="645"/>
      <c r="CN29" s="645"/>
      <c r="CO29" s="645"/>
      <c r="CP29" s="645"/>
      <c r="CQ29" s="646"/>
      <c r="CR29" s="629">
        <v>1412354</v>
      </c>
      <c r="CS29" s="663"/>
      <c r="CT29" s="663"/>
      <c r="CU29" s="663"/>
      <c r="CV29" s="663"/>
      <c r="CW29" s="663"/>
      <c r="CX29" s="663"/>
      <c r="CY29" s="664"/>
      <c r="CZ29" s="634">
        <v>8.6</v>
      </c>
      <c r="DA29" s="665"/>
      <c r="DB29" s="665"/>
      <c r="DC29" s="671"/>
      <c r="DD29" s="638">
        <v>1367519</v>
      </c>
      <c r="DE29" s="663"/>
      <c r="DF29" s="663"/>
      <c r="DG29" s="663"/>
      <c r="DH29" s="663"/>
      <c r="DI29" s="663"/>
      <c r="DJ29" s="663"/>
      <c r="DK29" s="664"/>
      <c r="DL29" s="638">
        <v>1367519</v>
      </c>
      <c r="DM29" s="663"/>
      <c r="DN29" s="663"/>
      <c r="DO29" s="663"/>
      <c r="DP29" s="663"/>
      <c r="DQ29" s="663"/>
      <c r="DR29" s="663"/>
      <c r="DS29" s="663"/>
      <c r="DT29" s="663"/>
      <c r="DU29" s="663"/>
      <c r="DV29" s="664"/>
      <c r="DW29" s="634">
        <v>16.100000000000001</v>
      </c>
      <c r="DX29" s="665"/>
      <c r="DY29" s="665"/>
      <c r="DZ29" s="665"/>
      <c r="EA29" s="665"/>
      <c r="EB29" s="665"/>
      <c r="EC29" s="666"/>
    </row>
    <row r="30" spans="2:133" ht="11.25" customHeight="1">
      <c r="B30" s="626" t="s">
        <v>308</v>
      </c>
      <c r="C30" s="627"/>
      <c r="D30" s="627"/>
      <c r="E30" s="627"/>
      <c r="F30" s="627"/>
      <c r="G30" s="627"/>
      <c r="H30" s="627"/>
      <c r="I30" s="627"/>
      <c r="J30" s="627"/>
      <c r="K30" s="627"/>
      <c r="L30" s="627"/>
      <c r="M30" s="627"/>
      <c r="N30" s="627"/>
      <c r="O30" s="627"/>
      <c r="P30" s="627"/>
      <c r="Q30" s="628"/>
      <c r="R30" s="629">
        <v>106020</v>
      </c>
      <c r="S30" s="630"/>
      <c r="T30" s="630"/>
      <c r="U30" s="630"/>
      <c r="V30" s="630"/>
      <c r="W30" s="630"/>
      <c r="X30" s="630"/>
      <c r="Y30" s="631"/>
      <c r="Z30" s="632">
        <v>0.6</v>
      </c>
      <c r="AA30" s="632"/>
      <c r="AB30" s="632"/>
      <c r="AC30" s="632"/>
      <c r="AD30" s="633">
        <v>8729</v>
      </c>
      <c r="AE30" s="633"/>
      <c r="AF30" s="633"/>
      <c r="AG30" s="633"/>
      <c r="AH30" s="633"/>
      <c r="AI30" s="633"/>
      <c r="AJ30" s="633"/>
      <c r="AK30" s="633"/>
      <c r="AL30" s="634">
        <v>0.1</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1362683</v>
      </c>
      <c r="CS30" s="630"/>
      <c r="CT30" s="630"/>
      <c r="CU30" s="630"/>
      <c r="CV30" s="630"/>
      <c r="CW30" s="630"/>
      <c r="CX30" s="630"/>
      <c r="CY30" s="631"/>
      <c r="CZ30" s="634">
        <v>8.3000000000000007</v>
      </c>
      <c r="DA30" s="665"/>
      <c r="DB30" s="665"/>
      <c r="DC30" s="671"/>
      <c r="DD30" s="638">
        <v>1321626</v>
      </c>
      <c r="DE30" s="630"/>
      <c r="DF30" s="630"/>
      <c r="DG30" s="630"/>
      <c r="DH30" s="630"/>
      <c r="DI30" s="630"/>
      <c r="DJ30" s="630"/>
      <c r="DK30" s="631"/>
      <c r="DL30" s="638">
        <v>1321626</v>
      </c>
      <c r="DM30" s="630"/>
      <c r="DN30" s="630"/>
      <c r="DO30" s="630"/>
      <c r="DP30" s="630"/>
      <c r="DQ30" s="630"/>
      <c r="DR30" s="630"/>
      <c r="DS30" s="630"/>
      <c r="DT30" s="630"/>
      <c r="DU30" s="630"/>
      <c r="DV30" s="631"/>
      <c r="DW30" s="634">
        <v>15.6</v>
      </c>
      <c r="DX30" s="665"/>
      <c r="DY30" s="665"/>
      <c r="DZ30" s="665"/>
      <c r="EA30" s="665"/>
      <c r="EB30" s="665"/>
      <c r="EC30" s="666"/>
    </row>
    <row r="31" spans="2:133" ht="11.25" customHeight="1">
      <c r="B31" s="626" t="s">
        <v>312</v>
      </c>
      <c r="C31" s="627"/>
      <c r="D31" s="627"/>
      <c r="E31" s="627"/>
      <c r="F31" s="627"/>
      <c r="G31" s="627"/>
      <c r="H31" s="627"/>
      <c r="I31" s="627"/>
      <c r="J31" s="627"/>
      <c r="K31" s="627"/>
      <c r="L31" s="627"/>
      <c r="M31" s="627"/>
      <c r="N31" s="627"/>
      <c r="O31" s="627"/>
      <c r="P31" s="627"/>
      <c r="Q31" s="628"/>
      <c r="R31" s="629">
        <v>72066</v>
      </c>
      <c r="S31" s="630"/>
      <c r="T31" s="630"/>
      <c r="U31" s="630"/>
      <c r="V31" s="630"/>
      <c r="W31" s="630"/>
      <c r="X31" s="630"/>
      <c r="Y31" s="631"/>
      <c r="Z31" s="632">
        <v>0.4</v>
      </c>
      <c r="AA31" s="632"/>
      <c r="AB31" s="632"/>
      <c r="AC31" s="632"/>
      <c r="AD31" s="633" t="s">
        <v>129</v>
      </c>
      <c r="AE31" s="633"/>
      <c r="AF31" s="633"/>
      <c r="AG31" s="633"/>
      <c r="AH31" s="633"/>
      <c r="AI31" s="633"/>
      <c r="AJ31" s="633"/>
      <c r="AK31" s="633"/>
      <c r="AL31" s="634" t="s">
        <v>129</v>
      </c>
      <c r="AM31" s="635"/>
      <c r="AN31" s="635"/>
      <c r="AO31" s="636"/>
      <c r="AP31" s="689" t="s">
        <v>313</v>
      </c>
      <c r="AQ31" s="690"/>
      <c r="AR31" s="690"/>
      <c r="AS31" s="690"/>
      <c r="AT31" s="695" t="s">
        <v>314</v>
      </c>
      <c r="AU31" s="366"/>
      <c r="AV31" s="366"/>
      <c r="AW31" s="366"/>
      <c r="AX31" s="615" t="s">
        <v>189</v>
      </c>
      <c r="AY31" s="616"/>
      <c r="AZ31" s="616"/>
      <c r="BA31" s="616"/>
      <c r="BB31" s="616"/>
      <c r="BC31" s="616"/>
      <c r="BD31" s="616"/>
      <c r="BE31" s="616"/>
      <c r="BF31" s="617"/>
      <c r="BG31" s="688">
        <v>99.5</v>
      </c>
      <c r="BH31" s="684"/>
      <c r="BI31" s="684"/>
      <c r="BJ31" s="684"/>
      <c r="BK31" s="684"/>
      <c r="BL31" s="684"/>
      <c r="BM31" s="624">
        <v>96.7</v>
      </c>
      <c r="BN31" s="684"/>
      <c r="BO31" s="684"/>
      <c r="BP31" s="684"/>
      <c r="BQ31" s="685"/>
      <c r="BR31" s="688">
        <v>99.4</v>
      </c>
      <c r="BS31" s="684"/>
      <c r="BT31" s="684"/>
      <c r="BU31" s="684"/>
      <c r="BV31" s="684"/>
      <c r="BW31" s="684"/>
      <c r="BX31" s="624">
        <v>96.5</v>
      </c>
      <c r="BY31" s="684"/>
      <c r="BZ31" s="684"/>
      <c r="CA31" s="684"/>
      <c r="CB31" s="685"/>
      <c r="CD31" s="680"/>
      <c r="CE31" s="681"/>
      <c r="CF31" s="644" t="s">
        <v>315</v>
      </c>
      <c r="CG31" s="645"/>
      <c r="CH31" s="645"/>
      <c r="CI31" s="645"/>
      <c r="CJ31" s="645"/>
      <c r="CK31" s="645"/>
      <c r="CL31" s="645"/>
      <c r="CM31" s="645"/>
      <c r="CN31" s="645"/>
      <c r="CO31" s="645"/>
      <c r="CP31" s="645"/>
      <c r="CQ31" s="646"/>
      <c r="CR31" s="629">
        <v>49671</v>
      </c>
      <c r="CS31" s="663"/>
      <c r="CT31" s="663"/>
      <c r="CU31" s="663"/>
      <c r="CV31" s="663"/>
      <c r="CW31" s="663"/>
      <c r="CX31" s="663"/>
      <c r="CY31" s="664"/>
      <c r="CZ31" s="634">
        <v>0.3</v>
      </c>
      <c r="DA31" s="665"/>
      <c r="DB31" s="665"/>
      <c r="DC31" s="671"/>
      <c r="DD31" s="638">
        <v>45893</v>
      </c>
      <c r="DE31" s="663"/>
      <c r="DF31" s="663"/>
      <c r="DG31" s="663"/>
      <c r="DH31" s="663"/>
      <c r="DI31" s="663"/>
      <c r="DJ31" s="663"/>
      <c r="DK31" s="664"/>
      <c r="DL31" s="638">
        <v>45893</v>
      </c>
      <c r="DM31" s="663"/>
      <c r="DN31" s="663"/>
      <c r="DO31" s="663"/>
      <c r="DP31" s="663"/>
      <c r="DQ31" s="663"/>
      <c r="DR31" s="663"/>
      <c r="DS31" s="663"/>
      <c r="DT31" s="663"/>
      <c r="DU31" s="663"/>
      <c r="DV31" s="664"/>
      <c r="DW31" s="634">
        <v>0.5</v>
      </c>
      <c r="DX31" s="665"/>
      <c r="DY31" s="665"/>
      <c r="DZ31" s="665"/>
      <c r="EA31" s="665"/>
      <c r="EB31" s="665"/>
      <c r="EC31" s="666"/>
    </row>
    <row r="32" spans="2:133" ht="11.25" customHeight="1">
      <c r="B32" s="626" t="s">
        <v>316</v>
      </c>
      <c r="C32" s="627"/>
      <c r="D32" s="627"/>
      <c r="E32" s="627"/>
      <c r="F32" s="627"/>
      <c r="G32" s="627"/>
      <c r="H32" s="627"/>
      <c r="I32" s="627"/>
      <c r="J32" s="627"/>
      <c r="K32" s="627"/>
      <c r="L32" s="627"/>
      <c r="M32" s="627"/>
      <c r="N32" s="627"/>
      <c r="O32" s="627"/>
      <c r="P32" s="627"/>
      <c r="Q32" s="628"/>
      <c r="R32" s="629">
        <v>3163453</v>
      </c>
      <c r="S32" s="630"/>
      <c r="T32" s="630"/>
      <c r="U32" s="630"/>
      <c r="V32" s="630"/>
      <c r="W32" s="630"/>
      <c r="X32" s="630"/>
      <c r="Y32" s="631"/>
      <c r="Z32" s="632">
        <v>17.8</v>
      </c>
      <c r="AA32" s="632"/>
      <c r="AB32" s="632"/>
      <c r="AC32" s="632"/>
      <c r="AD32" s="633" t="s">
        <v>129</v>
      </c>
      <c r="AE32" s="633"/>
      <c r="AF32" s="633"/>
      <c r="AG32" s="633"/>
      <c r="AH32" s="633"/>
      <c r="AI32" s="633"/>
      <c r="AJ32" s="633"/>
      <c r="AK32" s="633"/>
      <c r="AL32" s="634" t="s">
        <v>129</v>
      </c>
      <c r="AM32" s="635"/>
      <c r="AN32" s="635"/>
      <c r="AO32" s="636"/>
      <c r="AP32" s="691"/>
      <c r="AQ32" s="692"/>
      <c r="AR32" s="692"/>
      <c r="AS32" s="692"/>
      <c r="AT32" s="696"/>
      <c r="AU32" s="362" t="s">
        <v>317</v>
      </c>
      <c r="AV32" s="362"/>
      <c r="AW32" s="362"/>
      <c r="AX32" s="626" t="s">
        <v>318</v>
      </c>
      <c r="AY32" s="627"/>
      <c r="AZ32" s="627"/>
      <c r="BA32" s="627"/>
      <c r="BB32" s="627"/>
      <c r="BC32" s="627"/>
      <c r="BD32" s="627"/>
      <c r="BE32" s="627"/>
      <c r="BF32" s="628"/>
      <c r="BG32" s="698">
        <v>99.6</v>
      </c>
      <c r="BH32" s="663"/>
      <c r="BI32" s="663"/>
      <c r="BJ32" s="663"/>
      <c r="BK32" s="663"/>
      <c r="BL32" s="663"/>
      <c r="BM32" s="635">
        <v>97.8</v>
      </c>
      <c r="BN32" s="686"/>
      <c r="BO32" s="686"/>
      <c r="BP32" s="686"/>
      <c r="BQ32" s="687"/>
      <c r="BR32" s="698">
        <v>99.5</v>
      </c>
      <c r="BS32" s="663"/>
      <c r="BT32" s="663"/>
      <c r="BU32" s="663"/>
      <c r="BV32" s="663"/>
      <c r="BW32" s="663"/>
      <c r="BX32" s="635">
        <v>97.5</v>
      </c>
      <c r="BY32" s="686"/>
      <c r="BZ32" s="686"/>
      <c r="CA32" s="686"/>
      <c r="CB32" s="687"/>
      <c r="CD32" s="682"/>
      <c r="CE32" s="683"/>
      <c r="CF32" s="644" t="s">
        <v>319</v>
      </c>
      <c r="CG32" s="645"/>
      <c r="CH32" s="645"/>
      <c r="CI32" s="645"/>
      <c r="CJ32" s="645"/>
      <c r="CK32" s="645"/>
      <c r="CL32" s="645"/>
      <c r="CM32" s="645"/>
      <c r="CN32" s="645"/>
      <c r="CO32" s="645"/>
      <c r="CP32" s="645"/>
      <c r="CQ32" s="646"/>
      <c r="CR32" s="629">
        <v>162</v>
      </c>
      <c r="CS32" s="630"/>
      <c r="CT32" s="630"/>
      <c r="CU32" s="630"/>
      <c r="CV32" s="630"/>
      <c r="CW32" s="630"/>
      <c r="CX32" s="630"/>
      <c r="CY32" s="631"/>
      <c r="CZ32" s="634">
        <v>0</v>
      </c>
      <c r="DA32" s="665"/>
      <c r="DB32" s="665"/>
      <c r="DC32" s="671"/>
      <c r="DD32" s="638">
        <v>162</v>
      </c>
      <c r="DE32" s="630"/>
      <c r="DF32" s="630"/>
      <c r="DG32" s="630"/>
      <c r="DH32" s="630"/>
      <c r="DI32" s="630"/>
      <c r="DJ32" s="630"/>
      <c r="DK32" s="631"/>
      <c r="DL32" s="638">
        <v>162</v>
      </c>
      <c r="DM32" s="630"/>
      <c r="DN32" s="630"/>
      <c r="DO32" s="630"/>
      <c r="DP32" s="630"/>
      <c r="DQ32" s="630"/>
      <c r="DR32" s="630"/>
      <c r="DS32" s="630"/>
      <c r="DT32" s="630"/>
      <c r="DU32" s="630"/>
      <c r="DV32" s="631"/>
      <c r="DW32" s="634">
        <v>0</v>
      </c>
      <c r="DX32" s="665"/>
      <c r="DY32" s="665"/>
      <c r="DZ32" s="665"/>
      <c r="EA32" s="665"/>
      <c r="EB32" s="665"/>
      <c r="EC32" s="666"/>
    </row>
    <row r="33" spans="2:133" ht="11.25" customHeight="1">
      <c r="B33" s="667" t="s">
        <v>320</v>
      </c>
      <c r="C33" s="668"/>
      <c r="D33" s="668"/>
      <c r="E33" s="668"/>
      <c r="F33" s="668"/>
      <c r="G33" s="668"/>
      <c r="H33" s="668"/>
      <c r="I33" s="668"/>
      <c r="J33" s="668"/>
      <c r="K33" s="668"/>
      <c r="L33" s="668"/>
      <c r="M33" s="668"/>
      <c r="N33" s="668"/>
      <c r="O33" s="668"/>
      <c r="P33" s="668"/>
      <c r="Q33" s="669"/>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93"/>
      <c r="AQ33" s="694"/>
      <c r="AR33" s="694"/>
      <c r="AS33" s="694"/>
      <c r="AT33" s="697"/>
      <c r="AU33" s="360"/>
      <c r="AV33" s="360"/>
      <c r="AW33" s="360"/>
      <c r="AX33" s="673" t="s">
        <v>321</v>
      </c>
      <c r="AY33" s="674"/>
      <c r="AZ33" s="674"/>
      <c r="BA33" s="674"/>
      <c r="BB33" s="674"/>
      <c r="BC33" s="674"/>
      <c r="BD33" s="674"/>
      <c r="BE33" s="674"/>
      <c r="BF33" s="675"/>
      <c r="BG33" s="699">
        <v>99.4</v>
      </c>
      <c r="BH33" s="700"/>
      <c r="BI33" s="700"/>
      <c r="BJ33" s="700"/>
      <c r="BK33" s="700"/>
      <c r="BL33" s="700"/>
      <c r="BM33" s="701">
        <v>95.6</v>
      </c>
      <c r="BN33" s="700"/>
      <c r="BO33" s="700"/>
      <c r="BP33" s="700"/>
      <c r="BQ33" s="702"/>
      <c r="BR33" s="699">
        <v>99.3</v>
      </c>
      <c r="BS33" s="700"/>
      <c r="BT33" s="700"/>
      <c r="BU33" s="700"/>
      <c r="BV33" s="700"/>
      <c r="BW33" s="700"/>
      <c r="BX33" s="701">
        <v>95.5</v>
      </c>
      <c r="BY33" s="700"/>
      <c r="BZ33" s="700"/>
      <c r="CA33" s="700"/>
      <c r="CB33" s="702"/>
      <c r="CD33" s="644" t="s">
        <v>322</v>
      </c>
      <c r="CE33" s="645"/>
      <c r="CF33" s="645"/>
      <c r="CG33" s="645"/>
      <c r="CH33" s="645"/>
      <c r="CI33" s="645"/>
      <c r="CJ33" s="645"/>
      <c r="CK33" s="645"/>
      <c r="CL33" s="645"/>
      <c r="CM33" s="645"/>
      <c r="CN33" s="645"/>
      <c r="CO33" s="645"/>
      <c r="CP33" s="645"/>
      <c r="CQ33" s="646"/>
      <c r="CR33" s="629">
        <v>5485256</v>
      </c>
      <c r="CS33" s="663"/>
      <c r="CT33" s="663"/>
      <c r="CU33" s="663"/>
      <c r="CV33" s="663"/>
      <c r="CW33" s="663"/>
      <c r="CX33" s="663"/>
      <c r="CY33" s="664"/>
      <c r="CZ33" s="634">
        <v>33.299999999999997</v>
      </c>
      <c r="DA33" s="665"/>
      <c r="DB33" s="665"/>
      <c r="DC33" s="671"/>
      <c r="DD33" s="638">
        <v>4095044</v>
      </c>
      <c r="DE33" s="663"/>
      <c r="DF33" s="663"/>
      <c r="DG33" s="663"/>
      <c r="DH33" s="663"/>
      <c r="DI33" s="663"/>
      <c r="DJ33" s="663"/>
      <c r="DK33" s="664"/>
      <c r="DL33" s="638">
        <v>2562055</v>
      </c>
      <c r="DM33" s="663"/>
      <c r="DN33" s="663"/>
      <c r="DO33" s="663"/>
      <c r="DP33" s="663"/>
      <c r="DQ33" s="663"/>
      <c r="DR33" s="663"/>
      <c r="DS33" s="663"/>
      <c r="DT33" s="663"/>
      <c r="DU33" s="663"/>
      <c r="DV33" s="664"/>
      <c r="DW33" s="634">
        <v>30.3</v>
      </c>
      <c r="DX33" s="665"/>
      <c r="DY33" s="665"/>
      <c r="DZ33" s="665"/>
      <c r="EA33" s="665"/>
      <c r="EB33" s="665"/>
      <c r="EC33" s="666"/>
    </row>
    <row r="34" spans="2:133" ht="11.25" customHeight="1">
      <c r="B34" s="626" t="s">
        <v>323</v>
      </c>
      <c r="C34" s="627"/>
      <c r="D34" s="627"/>
      <c r="E34" s="627"/>
      <c r="F34" s="627"/>
      <c r="G34" s="627"/>
      <c r="H34" s="627"/>
      <c r="I34" s="627"/>
      <c r="J34" s="627"/>
      <c r="K34" s="627"/>
      <c r="L34" s="627"/>
      <c r="M34" s="627"/>
      <c r="N34" s="627"/>
      <c r="O34" s="627"/>
      <c r="P34" s="627"/>
      <c r="Q34" s="628"/>
      <c r="R34" s="629">
        <v>1775485</v>
      </c>
      <c r="S34" s="630"/>
      <c r="T34" s="630"/>
      <c r="U34" s="630"/>
      <c r="V34" s="630"/>
      <c r="W34" s="630"/>
      <c r="X34" s="630"/>
      <c r="Y34" s="631"/>
      <c r="Z34" s="632">
        <v>10</v>
      </c>
      <c r="AA34" s="632"/>
      <c r="AB34" s="632"/>
      <c r="AC34" s="632"/>
      <c r="AD34" s="633" t="s">
        <v>129</v>
      </c>
      <c r="AE34" s="633"/>
      <c r="AF34" s="633"/>
      <c r="AG34" s="633"/>
      <c r="AH34" s="633"/>
      <c r="AI34" s="633"/>
      <c r="AJ34" s="633"/>
      <c r="AK34" s="633"/>
      <c r="AL34" s="634" t="s">
        <v>129</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324</v>
      </c>
      <c r="CE34" s="645"/>
      <c r="CF34" s="645"/>
      <c r="CG34" s="645"/>
      <c r="CH34" s="645"/>
      <c r="CI34" s="645"/>
      <c r="CJ34" s="645"/>
      <c r="CK34" s="645"/>
      <c r="CL34" s="645"/>
      <c r="CM34" s="645"/>
      <c r="CN34" s="645"/>
      <c r="CO34" s="645"/>
      <c r="CP34" s="645"/>
      <c r="CQ34" s="646"/>
      <c r="CR34" s="629">
        <v>1419126</v>
      </c>
      <c r="CS34" s="630"/>
      <c r="CT34" s="630"/>
      <c r="CU34" s="630"/>
      <c r="CV34" s="630"/>
      <c r="CW34" s="630"/>
      <c r="CX34" s="630"/>
      <c r="CY34" s="631"/>
      <c r="CZ34" s="634">
        <v>8.6</v>
      </c>
      <c r="DA34" s="665"/>
      <c r="DB34" s="665"/>
      <c r="DC34" s="671"/>
      <c r="DD34" s="638">
        <v>987420</v>
      </c>
      <c r="DE34" s="630"/>
      <c r="DF34" s="630"/>
      <c r="DG34" s="630"/>
      <c r="DH34" s="630"/>
      <c r="DI34" s="630"/>
      <c r="DJ34" s="630"/>
      <c r="DK34" s="631"/>
      <c r="DL34" s="638">
        <v>894336</v>
      </c>
      <c r="DM34" s="630"/>
      <c r="DN34" s="630"/>
      <c r="DO34" s="630"/>
      <c r="DP34" s="630"/>
      <c r="DQ34" s="630"/>
      <c r="DR34" s="630"/>
      <c r="DS34" s="630"/>
      <c r="DT34" s="630"/>
      <c r="DU34" s="630"/>
      <c r="DV34" s="631"/>
      <c r="DW34" s="634">
        <v>10.6</v>
      </c>
      <c r="DX34" s="665"/>
      <c r="DY34" s="665"/>
      <c r="DZ34" s="665"/>
      <c r="EA34" s="665"/>
      <c r="EB34" s="665"/>
      <c r="EC34" s="666"/>
    </row>
    <row r="35" spans="2:133" ht="11.25" customHeight="1">
      <c r="B35" s="626" t="s">
        <v>325</v>
      </c>
      <c r="C35" s="627"/>
      <c r="D35" s="627"/>
      <c r="E35" s="627"/>
      <c r="F35" s="627"/>
      <c r="G35" s="627"/>
      <c r="H35" s="627"/>
      <c r="I35" s="627"/>
      <c r="J35" s="627"/>
      <c r="K35" s="627"/>
      <c r="L35" s="627"/>
      <c r="M35" s="627"/>
      <c r="N35" s="627"/>
      <c r="O35" s="627"/>
      <c r="P35" s="627"/>
      <c r="Q35" s="628"/>
      <c r="R35" s="629">
        <v>73095</v>
      </c>
      <c r="S35" s="630"/>
      <c r="T35" s="630"/>
      <c r="U35" s="630"/>
      <c r="V35" s="630"/>
      <c r="W35" s="630"/>
      <c r="X35" s="630"/>
      <c r="Y35" s="631"/>
      <c r="Z35" s="632">
        <v>0.4</v>
      </c>
      <c r="AA35" s="632"/>
      <c r="AB35" s="632"/>
      <c r="AC35" s="632"/>
      <c r="AD35" s="633">
        <v>32773</v>
      </c>
      <c r="AE35" s="633"/>
      <c r="AF35" s="633"/>
      <c r="AG35" s="633"/>
      <c r="AH35" s="633"/>
      <c r="AI35" s="633"/>
      <c r="AJ35" s="633"/>
      <c r="AK35" s="633"/>
      <c r="AL35" s="634">
        <v>0.4</v>
      </c>
      <c r="AM35" s="635"/>
      <c r="AN35" s="635"/>
      <c r="AO35" s="636"/>
      <c r="AP35" s="218"/>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64224</v>
      </c>
      <c r="CS35" s="663"/>
      <c r="CT35" s="663"/>
      <c r="CU35" s="663"/>
      <c r="CV35" s="663"/>
      <c r="CW35" s="663"/>
      <c r="CX35" s="663"/>
      <c r="CY35" s="664"/>
      <c r="CZ35" s="634">
        <v>0.4</v>
      </c>
      <c r="DA35" s="665"/>
      <c r="DB35" s="665"/>
      <c r="DC35" s="671"/>
      <c r="DD35" s="638">
        <v>49217</v>
      </c>
      <c r="DE35" s="663"/>
      <c r="DF35" s="663"/>
      <c r="DG35" s="663"/>
      <c r="DH35" s="663"/>
      <c r="DI35" s="663"/>
      <c r="DJ35" s="663"/>
      <c r="DK35" s="664"/>
      <c r="DL35" s="638">
        <v>48933</v>
      </c>
      <c r="DM35" s="663"/>
      <c r="DN35" s="663"/>
      <c r="DO35" s="663"/>
      <c r="DP35" s="663"/>
      <c r="DQ35" s="663"/>
      <c r="DR35" s="663"/>
      <c r="DS35" s="663"/>
      <c r="DT35" s="663"/>
      <c r="DU35" s="663"/>
      <c r="DV35" s="664"/>
      <c r="DW35" s="634">
        <v>0.6</v>
      </c>
      <c r="DX35" s="665"/>
      <c r="DY35" s="665"/>
      <c r="DZ35" s="665"/>
      <c r="EA35" s="665"/>
      <c r="EB35" s="665"/>
      <c r="EC35" s="666"/>
    </row>
    <row r="36" spans="2:133" ht="11.25" customHeight="1">
      <c r="B36" s="626" t="s">
        <v>329</v>
      </c>
      <c r="C36" s="627"/>
      <c r="D36" s="627"/>
      <c r="E36" s="627"/>
      <c r="F36" s="627"/>
      <c r="G36" s="627"/>
      <c r="H36" s="627"/>
      <c r="I36" s="627"/>
      <c r="J36" s="627"/>
      <c r="K36" s="627"/>
      <c r="L36" s="627"/>
      <c r="M36" s="627"/>
      <c r="N36" s="627"/>
      <c r="O36" s="627"/>
      <c r="P36" s="627"/>
      <c r="Q36" s="628"/>
      <c r="R36" s="629">
        <v>296493</v>
      </c>
      <c r="S36" s="630"/>
      <c r="T36" s="630"/>
      <c r="U36" s="630"/>
      <c r="V36" s="630"/>
      <c r="W36" s="630"/>
      <c r="X36" s="630"/>
      <c r="Y36" s="631"/>
      <c r="Z36" s="632">
        <v>1.7</v>
      </c>
      <c r="AA36" s="632"/>
      <c r="AB36" s="632"/>
      <c r="AC36" s="632"/>
      <c r="AD36" s="633" t="s">
        <v>129</v>
      </c>
      <c r="AE36" s="633"/>
      <c r="AF36" s="633"/>
      <c r="AG36" s="633"/>
      <c r="AH36" s="633"/>
      <c r="AI36" s="633"/>
      <c r="AJ36" s="633"/>
      <c r="AK36" s="633"/>
      <c r="AL36" s="634" t="s">
        <v>129</v>
      </c>
      <c r="AM36" s="635"/>
      <c r="AN36" s="635"/>
      <c r="AO36" s="636"/>
      <c r="AP36" s="218"/>
      <c r="AQ36" s="703" t="s">
        <v>330</v>
      </c>
      <c r="AR36" s="704"/>
      <c r="AS36" s="704"/>
      <c r="AT36" s="704"/>
      <c r="AU36" s="704"/>
      <c r="AV36" s="704"/>
      <c r="AW36" s="704"/>
      <c r="AX36" s="704"/>
      <c r="AY36" s="705"/>
      <c r="AZ36" s="618">
        <v>1548312</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179208</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1236997</v>
      </c>
      <c r="CS36" s="630"/>
      <c r="CT36" s="630"/>
      <c r="CU36" s="630"/>
      <c r="CV36" s="630"/>
      <c r="CW36" s="630"/>
      <c r="CX36" s="630"/>
      <c r="CY36" s="631"/>
      <c r="CZ36" s="634">
        <v>7.5</v>
      </c>
      <c r="DA36" s="665"/>
      <c r="DB36" s="665"/>
      <c r="DC36" s="671"/>
      <c r="DD36" s="638">
        <v>770958</v>
      </c>
      <c r="DE36" s="630"/>
      <c r="DF36" s="630"/>
      <c r="DG36" s="630"/>
      <c r="DH36" s="630"/>
      <c r="DI36" s="630"/>
      <c r="DJ36" s="630"/>
      <c r="DK36" s="631"/>
      <c r="DL36" s="638">
        <v>398259</v>
      </c>
      <c r="DM36" s="630"/>
      <c r="DN36" s="630"/>
      <c r="DO36" s="630"/>
      <c r="DP36" s="630"/>
      <c r="DQ36" s="630"/>
      <c r="DR36" s="630"/>
      <c r="DS36" s="630"/>
      <c r="DT36" s="630"/>
      <c r="DU36" s="630"/>
      <c r="DV36" s="631"/>
      <c r="DW36" s="634">
        <v>4.7</v>
      </c>
      <c r="DX36" s="665"/>
      <c r="DY36" s="665"/>
      <c r="DZ36" s="665"/>
      <c r="EA36" s="665"/>
      <c r="EB36" s="665"/>
      <c r="EC36" s="666"/>
    </row>
    <row r="37" spans="2:133" ht="11.25" customHeight="1">
      <c r="B37" s="626" t="s">
        <v>333</v>
      </c>
      <c r="C37" s="627"/>
      <c r="D37" s="627"/>
      <c r="E37" s="627"/>
      <c r="F37" s="627"/>
      <c r="G37" s="627"/>
      <c r="H37" s="627"/>
      <c r="I37" s="627"/>
      <c r="J37" s="627"/>
      <c r="K37" s="627"/>
      <c r="L37" s="627"/>
      <c r="M37" s="627"/>
      <c r="N37" s="627"/>
      <c r="O37" s="627"/>
      <c r="P37" s="627"/>
      <c r="Q37" s="628"/>
      <c r="R37" s="629">
        <v>1100795</v>
      </c>
      <c r="S37" s="630"/>
      <c r="T37" s="630"/>
      <c r="U37" s="630"/>
      <c r="V37" s="630"/>
      <c r="W37" s="630"/>
      <c r="X37" s="630"/>
      <c r="Y37" s="631"/>
      <c r="Z37" s="632">
        <v>6.2</v>
      </c>
      <c r="AA37" s="632"/>
      <c r="AB37" s="632"/>
      <c r="AC37" s="632"/>
      <c r="AD37" s="633" t="s">
        <v>129</v>
      </c>
      <c r="AE37" s="633"/>
      <c r="AF37" s="633"/>
      <c r="AG37" s="633"/>
      <c r="AH37" s="633"/>
      <c r="AI37" s="633"/>
      <c r="AJ37" s="633"/>
      <c r="AK37" s="633"/>
      <c r="AL37" s="634" t="s">
        <v>129</v>
      </c>
      <c r="AM37" s="635"/>
      <c r="AN37" s="635"/>
      <c r="AO37" s="636"/>
      <c r="AQ37" s="707" t="s">
        <v>334</v>
      </c>
      <c r="AR37" s="708"/>
      <c r="AS37" s="708"/>
      <c r="AT37" s="708"/>
      <c r="AU37" s="708"/>
      <c r="AV37" s="708"/>
      <c r="AW37" s="708"/>
      <c r="AX37" s="708"/>
      <c r="AY37" s="709"/>
      <c r="AZ37" s="629">
        <v>32560</v>
      </c>
      <c r="BA37" s="630"/>
      <c r="BB37" s="630"/>
      <c r="BC37" s="630"/>
      <c r="BD37" s="663"/>
      <c r="BE37" s="663"/>
      <c r="BF37" s="687"/>
      <c r="BG37" s="644" t="s">
        <v>335</v>
      </c>
      <c r="BH37" s="645"/>
      <c r="BI37" s="645"/>
      <c r="BJ37" s="645"/>
      <c r="BK37" s="645"/>
      <c r="BL37" s="645"/>
      <c r="BM37" s="645"/>
      <c r="BN37" s="645"/>
      <c r="BO37" s="645"/>
      <c r="BP37" s="645"/>
      <c r="BQ37" s="645"/>
      <c r="BR37" s="645"/>
      <c r="BS37" s="645"/>
      <c r="BT37" s="645"/>
      <c r="BU37" s="646"/>
      <c r="BV37" s="629">
        <v>130434</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11947</v>
      </c>
      <c r="CS37" s="663"/>
      <c r="CT37" s="663"/>
      <c r="CU37" s="663"/>
      <c r="CV37" s="663"/>
      <c r="CW37" s="663"/>
      <c r="CX37" s="663"/>
      <c r="CY37" s="664"/>
      <c r="CZ37" s="634">
        <v>0.1</v>
      </c>
      <c r="DA37" s="665"/>
      <c r="DB37" s="665"/>
      <c r="DC37" s="671"/>
      <c r="DD37" s="638">
        <v>11947</v>
      </c>
      <c r="DE37" s="663"/>
      <c r="DF37" s="663"/>
      <c r="DG37" s="663"/>
      <c r="DH37" s="663"/>
      <c r="DI37" s="663"/>
      <c r="DJ37" s="663"/>
      <c r="DK37" s="664"/>
      <c r="DL37" s="638">
        <v>11947</v>
      </c>
      <c r="DM37" s="663"/>
      <c r="DN37" s="663"/>
      <c r="DO37" s="663"/>
      <c r="DP37" s="663"/>
      <c r="DQ37" s="663"/>
      <c r="DR37" s="663"/>
      <c r="DS37" s="663"/>
      <c r="DT37" s="663"/>
      <c r="DU37" s="663"/>
      <c r="DV37" s="664"/>
      <c r="DW37" s="634">
        <v>0.1</v>
      </c>
      <c r="DX37" s="665"/>
      <c r="DY37" s="665"/>
      <c r="DZ37" s="665"/>
      <c r="EA37" s="665"/>
      <c r="EB37" s="665"/>
      <c r="EC37" s="666"/>
    </row>
    <row r="38" spans="2:133" ht="11.25" customHeight="1">
      <c r="B38" s="626" t="s">
        <v>337</v>
      </c>
      <c r="C38" s="627"/>
      <c r="D38" s="627"/>
      <c r="E38" s="627"/>
      <c r="F38" s="627"/>
      <c r="G38" s="627"/>
      <c r="H38" s="627"/>
      <c r="I38" s="627"/>
      <c r="J38" s="627"/>
      <c r="K38" s="627"/>
      <c r="L38" s="627"/>
      <c r="M38" s="627"/>
      <c r="N38" s="627"/>
      <c r="O38" s="627"/>
      <c r="P38" s="627"/>
      <c r="Q38" s="628"/>
      <c r="R38" s="629">
        <v>537841</v>
      </c>
      <c r="S38" s="630"/>
      <c r="T38" s="630"/>
      <c r="U38" s="630"/>
      <c r="V38" s="630"/>
      <c r="W38" s="630"/>
      <c r="X38" s="630"/>
      <c r="Y38" s="631"/>
      <c r="Z38" s="632">
        <v>3</v>
      </c>
      <c r="AA38" s="632"/>
      <c r="AB38" s="632"/>
      <c r="AC38" s="632"/>
      <c r="AD38" s="633" t="s">
        <v>129</v>
      </c>
      <c r="AE38" s="633"/>
      <c r="AF38" s="633"/>
      <c r="AG38" s="633"/>
      <c r="AH38" s="633"/>
      <c r="AI38" s="633"/>
      <c r="AJ38" s="633"/>
      <c r="AK38" s="633"/>
      <c r="AL38" s="634" t="s">
        <v>129</v>
      </c>
      <c r="AM38" s="635"/>
      <c r="AN38" s="635"/>
      <c r="AO38" s="636"/>
      <c r="AQ38" s="707" t="s">
        <v>338</v>
      </c>
      <c r="AR38" s="708"/>
      <c r="AS38" s="708"/>
      <c r="AT38" s="708"/>
      <c r="AU38" s="708"/>
      <c r="AV38" s="708"/>
      <c r="AW38" s="708"/>
      <c r="AX38" s="708"/>
      <c r="AY38" s="709"/>
      <c r="AZ38" s="629">
        <v>29466</v>
      </c>
      <c r="BA38" s="630"/>
      <c r="BB38" s="630"/>
      <c r="BC38" s="630"/>
      <c r="BD38" s="663"/>
      <c r="BE38" s="663"/>
      <c r="BF38" s="687"/>
      <c r="BG38" s="644" t="s">
        <v>339</v>
      </c>
      <c r="BH38" s="645"/>
      <c r="BI38" s="645"/>
      <c r="BJ38" s="645"/>
      <c r="BK38" s="645"/>
      <c r="BL38" s="645"/>
      <c r="BM38" s="645"/>
      <c r="BN38" s="645"/>
      <c r="BO38" s="645"/>
      <c r="BP38" s="645"/>
      <c r="BQ38" s="645"/>
      <c r="BR38" s="645"/>
      <c r="BS38" s="645"/>
      <c r="BT38" s="645"/>
      <c r="BU38" s="646"/>
      <c r="BV38" s="629">
        <v>3099</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1515752</v>
      </c>
      <c r="CS38" s="630"/>
      <c r="CT38" s="630"/>
      <c r="CU38" s="630"/>
      <c r="CV38" s="630"/>
      <c r="CW38" s="630"/>
      <c r="CX38" s="630"/>
      <c r="CY38" s="631"/>
      <c r="CZ38" s="634">
        <v>9.1999999999999993</v>
      </c>
      <c r="DA38" s="665"/>
      <c r="DB38" s="665"/>
      <c r="DC38" s="671"/>
      <c r="DD38" s="638">
        <v>1243173</v>
      </c>
      <c r="DE38" s="630"/>
      <c r="DF38" s="630"/>
      <c r="DG38" s="630"/>
      <c r="DH38" s="630"/>
      <c r="DI38" s="630"/>
      <c r="DJ38" s="630"/>
      <c r="DK38" s="631"/>
      <c r="DL38" s="638">
        <v>1194397</v>
      </c>
      <c r="DM38" s="630"/>
      <c r="DN38" s="630"/>
      <c r="DO38" s="630"/>
      <c r="DP38" s="630"/>
      <c r="DQ38" s="630"/>
      <c r="DR38" s="630"/>
      <c r="DS38" s="630"/>
      <c r="DT38" s="630"/>
      <c r="DU38" s="630"/>
      <c r="DV38" s="631"/>
      <c r="DW38" s="634">
        <v>14.1</v>
      </c>
      <c r="DX38" s="665"/>
      <c r="DY38" s="665"/>
      <c r="DZ38" s="665"/>
      <c r="EA38" s="665"/>
      <c r="EB38" s="665"/>
      <c r="EC38" s="666"/>
    </row>
    <row r="39" spans="2:133" ht="11.25" customHeight="1">
      <c r="B39" s="626" t="s">
        <v>341</v>
      </c>
      <c r="C39" s="627"/>
      <c r="D39" s="627"/>
      <c r="E39" s="627"/>
      <c r="F39" s="627"/>
      <c r="G39" s="627"/>
      <c r="H39" s="627"/>
      <c r="I39" s="627"/>
      <c r="J39" s="627"/>
      <c r="K39" s="627"/>
      <c r="L39" s="627"/>
      <c r="M39" s="627"/>
      <c r="N39" s="627"/>
      <c r="O39" s="627"/>
      <c r="P39" s="627"/>
      <c r="Q39" s="628"/>
      <c r="R39" s="629">
        <v>103047</v>
      </c>
      <c r="S39" s="630"/>
      <c r="T39" s="630"/>
      <c r="U39" s="630"/>
      <c r="V39" s="630"/>
      <c r="W39" s="630"/>
      <c r="X39" s="630"/>
      <c r="Y39" s="631"/>
      <c r="Z39" s="632">
        <v>0.6</v>
      </c>
      <c r="AA39" s="632"/>
      <c r="AB39" s="632"/>
      <c r="AC39" s="632"/>
      <c r="AD39" s="633">
        <v>90</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t="s">
        <v>129</v>
      </c>
      <c r="BA39" s="630"/>
      <c r="BB39" s="630"/>
      <c r="BC39" s="630"/>
      <c r="BD39" s="663"/>
      <c r="BE39" s="663"/>
      <c r="BF39" s="687"/>
      <c r="BG39" s="644" t="s">
        <v>343</v>
      </c>
      <c r="BH39" s="645"/>
      <c r="BI39" s="645"/>
      <c r="BJ39" s="645"/>
      <c r="BK39" s="645"/>
      <c r="BL39" s="645"/>
      <c r="BM39" s="645"/>
      <c r="BN39" s="645"/>
      <c r="BO39" s="645"/>
      <c r="BP39" s="645"/>
      <c r="BQ39" s="645"/>
      <c r="BR39" s="645"/>
      <c r="BS39" s="645"/>
      <c r="BT39" s="645"/>
      <c r="BU39" s="646"/>
      <c r="BV39" s="629">
        <v>4637</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1223027</v>
      </c>
      <c r="CS39" s="663"/>
      <c r="CT39" s="663"/>
      <c r="CU39" s="663"/>
      <c r="CV39" s="663"/>
      <c r="CW39" s="663"/>
      <c r="CX39" s="663"/>
      <c r="CY39" s="664"/>
      <c r="CZ39" s="634">
        <v>7.4</v>
      </c>
      <c r="DA39" s="665"/>
      <c r="DB39" s="665"/>
      <c r="DC39" s="671"/>
      <c r="DD39" s="638">
        <v>1018146</v>
      </c>
      <c r="DE39" s="663"/>
      <c r="DF39" s="663"/>
      <c r="DG39" s="663"/>
      <c r="DH39" s="663"/>
      <c r="DI39" s="663"/>
      <c r="DJ39" s="663"/>
      <c r="DK39" s="664"/>
      <c r="DL39" s="638" t="s">
        <v>129</v>
      </c>
      <c r="DM39" s="663"/>
      <c r="DN39" s="663"/>
      <c r="DO39" s="663"/>
      <c r="DP39" s="663"/>
      <c r="DQ39" s="663"/>
      <c r="DR39" s="663"/>
      <c r="DS39" s="663"/>
      <c r="DT39" s="663"/>
      <c r="DU39" s="663"/>
      <c r="DV39" s="664"/>
      <c r="DW39" s="634" t="s">
        <v>129</v>
      </c>
      <c r="DX39" s="665"/>
      <c r="DY39" s="665"/>
      <c r="DZ39" s="665"/>
      <c r="EA39" s="665"/>
      <c r="EB39" s="665"/>
      <c r="EC39" s="666"/>
    </row>
    <row r="40" spans="2:133" ht="11.25" customHeight="1">
      <c r="B40" s="626" t="s">
        <v>345</v>
      </c>
      <c r="C40" s="627"/>
      <c r="D40" s="627"/>
      <c r="E40" s="627"/>
      <c r="F40" s="627"/>
      <c r="G40" s="627"/>
      <c r="H40" s="627"/>
      <c r="I40" s="627"/>
      <c r="J40" s="627"/>
      <c r="K40" s="627"/>
      <c r="L40" s="627"/>
      <c r="M40" s="627"/>
      <c r="N40" s="627"/>
      <c r="O40" s="627"/>
      <c r="P40" s="627"/>
      <c r="Q40" s="628"/>
      <c r="R40" s="629">
        <v>1682918</v>
      </c>
      <c r="S40" s="630"/>
      <c r="T40" s="630"/>
      <c r="U40" s="630"/>
      <c r="V40" s="630"/>
      <c r="W40" s="630"/>
      <c r="X40" s="630"/>
      <c r="Y40" s="631"/>
      <c r="Z40" s="632">
        <v>9.5</v>
      </c>
      <c r="AA40" s="632"/>
      <c r="AB40" s="632"/>
      <c r="AC40" s="632"/>
      <c r="AD40" s="633" t="s">
        <v>129</v>
      </c>
      <c r="AE40" s="633"/>
      <c r="AF40" s="633"/>
      <c r="AG40" s="633"/>
      <c r="AH40" s="633"/>
      <c r="AI40" s="633"/>
      <c r="AJ40" s="633"/>
      <c r="AK40" s="633"/>
      <c r="AL40" s="634" t="s">
        <v>129</v>
      </c>
      <c r="AM40" s="635"/>
      <c r="AN40" s="635"/>
      <c r="AO40" s="636"/>
      <c r="AQ40" s="707" t="s">
        <v>346</v>
      </c>
      <c r="AR40" s="708"/>
      <c r="AS40" s="708"/>
      <c r="AT40" s="708"/>
      <c r="AU40" s="708"/>
      <c r="AV40" s="708"/>
      <c r="AW40" s="708"/>
      <c r="AX40" s="708"/>
      <c r="AY40" s="709"/>
      <c r="AZ40" s="629" t="s">
        <v>129</v>
      </c>
      <c r="BA40" s="630"/>
      <c r="BB40" s="630"/>
      <c r="BC40" s="630"/>
      <c r="BD40" s="663"/>
      <c r="BE40" s="663"/>
      <c r="BF40" s="687"/>
      <c r="BG40" s="710" t="s">
        <v>347</v>
      </c>
      <c r="BH40" s="711"/>
      <c r="BI40" s="711"/>
      <c r="BJ40" s="711"/>
      <c r="BK40" s="711"/>
      <c r="BL40" s="364"/>
      <c r="BM40" s="645" t="s">
        <v>348</v>
      </c>
      <c r="BN40" s="645"/>
      <c r="BO40" s="645"/>
      <c r="BP40" s="645"/>
      <c r="BQ40" s="645"/>
      <c r="BR40" s="645"/>
      <c r="BS40" s="645"/>
      <c r="BT40" s="645"/>
      <c r="BU40" s="646"/>
      <c r="BV40" s="629">
        <v>92</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26130</v>
      </c>
      <c r="CS40" s="630"/>
      <c r="CT40" s="630"/>
      <c r="CU40" s="630"/>
      <c r="CV40" s="630"/>
      <c r="CW40" s="630"/>
      <c r="CX40" s="630"/>
      <c r="CY40" s="631"/>
      <c r="CZ40" s="634">
        <v>0.2</v>
      </c>
      <c r="DA40" s="665"/>
      <c r="DB40" s="665"/>
      <c r="DC40" s="671"/>
      <c r="DD40" s="638">
        <v>26130</v>
      </c>
      <c r="DE40" s="630"/>
      <c r="DF40" s="630"/>
      <c r="DG40" s="630"/>
      <c r="DH40" s="630"/>
      <c r="DI40" s="630"/>
      <c r="DJ40" s="630"/>
      <c r="DK40" s="631"/>
      <c r="DL40" s="638">
        <v>26130</v>
      </c>
      <c r="DM40" s="630"/>
      <c r="DN40" s="630"/>
      <c r="DO40" s="630"/>
      <c r="DP40" s="630"/>
      <c r="DQ40" s="630"/>
      <c r="DR40" s="630"/>
      <c r="DS40" s="630"/>
      <c r="DT40" s="630"/>
      <c r="DU40" s="630"/>
      <c r="DV40" s="631"/>
      <c r="DW40" s="634">
        <v>0.3</v>
      </c>
      <c r="DX40" s="665"/>
      <c r="DY40" s="665"/>
      <c r="DZ40" s="665"/>
      <c r="EA40" s="665"/>
      <c r="EB40" s="665"/>
      <c r="EC40" s="666"/>
    </row>
    <row r="41" spans="2:133" ht="11.25" customHeight="1">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351</v>
      </c>
      <c r="AR41" s="708"/>
      <c r="AS41" s="708"/>
      <c r="AT41" s="708"/>
      <c r="AU41" s="708"/>
      <c r="AV41" s="708"/>
      <c r="AW41" s="708"/>
      <c r="AX41" s="708"/>
      <c r="AY41" s="709"/>
      <c r="AZ41" s="629">
        <v>329062</v>
      </c>
      <c r="BA41" s="630"/>
      <c r="BB41" s="630"/>
      <c r="BC41" s="630"/>
      <c r="BD41" s="663"/>
      <c r="BE41" s="663"/>
      <c r="BF41" s="687"/>
      <c r="BG41" s="710"/>
      <c r="BH41" s="711"/>
      <c r="BI41" s="711"/>
      <c r="BJ41" s="711"/>
      <c r="BK41" s="711"/>
      <c r="BL41" s="364"/>
      <c r="BM41" s="645" t="s">
        <v>352</v>
      </c>
      <c r="BN41" s="645"/>
      <c r="BO41" s="645"/>
      <c r="BP41" s="645"/>
      <c r="BQ41" s="645"/>
      <c r="BR41" s="645"/>
      <c r="BS41" s="645"/>
      <c r="BT41" s="645"/>
      <c r="BU41" s="646"/>
      <c r="BV41" s="629" t="s">
        <v>129</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129</v>
      </c>
      <c r="CS41" s="663"/>
      <c r="CT41" s="663"/>
      <c r="CU41" s="663"/>
      <c r="CV41" s="663"/>
      <c r="CW41" s="663"/>
      <c r="CX41" s="663"/>
      <c r="CY41" s="664"/>
      <c r="CZ41" s="634" t="s">
        <v>129</v>
      </c>
      <c r="DA41" s="665"/>
      <c r="DB41" s="665"/>
      <c r="DC41" s="671"/>
      <c r="DD41" s="638" t="s">
        <v>129</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c r="B42" s="626" t="s">
        <v>354</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7" t="s">
        <v>355</v>
      </c>
      <c r="AR42" s="718"/>
      <c r="AS42" s="718"/>
      <c r="AT42" s="718"/>
      <c r="AU42" s="718"/>
      <c r="AV42" s="718"/>
      <c r="AW42" s="718"/>
      <c r="AX42" s="718"/>
      <c r="AY42" s="719"/>
      <c r="AZ42" s="723">
        <v>1157224</v>
      </c>
      <c r="BA42" s="724"/>
      <c r="BB42" s="724"/>
      <c r="BC42" s="724"/>
      <c r="BD42" s="700"/>
      <c r="BE42" s="700"/>
      <c r="BF42" s="702"/>
      <c r="BG42" s="712"/>
      <c r="BH42" s="713"/>
      <c r="BI42" s="713"/>
      <c r="BJ42" s="713"/>
      <c r="BK42" s="713"/>
      <c r="BL42" s="365"/>
      <c r="BM42" s="655" t="s">
        <v>356</v>
      </c>
      <c r="BN42" s="655"/>
      <c r="BO42" s="655"/>
      <c r="BP42" s="655"/>
      <c r="BQ42" s="655"/>
      <c r="BR42" s="655"/>
      <c r="BS42" s="655"/>
      <c r="BT42" s="655"/>
      <c r="BU42" s="656"/>
      <c r="BV42" s="723">
        <v>492</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4013217</v>
      </c>
      <c r="CS42" s="663"/>
      <c r="CT42" s="663"/>
      <c r="CU42" s="663"/>
      <c r="CV42" s="663"/>
      <c r="CW42" s="663"/>
      <c r="CX42" s="663"/>
      <c r="CY42" s="664"/>
      <c r="CZ42" s="634">
        <v>24.3</v>
      </c>
      <c r="DA42" s="665"/>
      <c r="DB42" s="665"/>
      <c r="DC42" s="671"/>
      <c r="DD42" s="638">
        <v>964014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c r="B43" s="626" t="s">
        <v>358</v>
      </c>
      <c r="C43" s="627"/>
      <c r="D43" s="627"/>
      <c r="E43" s="627"/>
      <c r="F43" s="627"/>
      <c r="G43" s="627"/>
      <c r="H43" s="627"/>
      <c r="I43" s="627"/>
      <c r="J43" s="627"/>
      <c r="K43" s="627"/>
      <c r="L43" s="627"/>
      <c r="M43" s="627"/>
      <c r="N43" s="627"/>
      <c r="O43" s="627"/>
      <c r="P43" s="627"/>
      <c r="Q43" s="628"/>
      <c r="R43" s="629">
        <v>258818</v>
      </c>
      <c r="S43" s="630"/>
      <c r="T43" s="630"/>
      <c r="U43" s="630"/>
      <c r="V43" s="630"/>
      <c r="W43" s="630"/>
      <c r="X43" s="630"/>
      <c r="Y43" s="631"/>
      <c r="Z43" s="632">
        <v>1.5</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359</v>
      </c>
      <c r="CE43" s="627"/>
      <c r="CF43" s="627"/>
      <c r="CG43" s="627"/>
      <c r="CH43" s="627"/>
      <c r="CI43" s="627"/>
      <c r="CJ43" s="627"/>
      <c r="CK43" s="627"/>
      <c r="CL43" s="627"/>
      <c r="CM43" s="627"/>
      <c r="CN43" s="627"/>
      <c r="CO43" s="627"/>
      <c r="CP43" s="627"/>
      <c r="CQ43" s="628"/>
      <c r="CR43" s="629">
        <v>179106</v>
      </c>
      <c r="CS43" s="663"/>
      <c r="CT43" s="663"/>
      <c r="CU43" s="663"/>
      <c r="CV43" s="663"/>
      <c r="CW43" s="663"/>
      <c r="CX43" s="663"/>
      <c r="CY43" s="664"/>
      <c r="CZ43" s="634">
        <v>1.1000000000000001</v>
      </c>
      <c r="DA43" s="665"/>
      <c r="DB43" s="665"/>
      <c r="DC43" s="671"/>
      <c r="DD43" s="638">
        <v>130606</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c r="B44" s="673" t="s">
        <v>360</v>
      </c>
      <c r="C44" s="674"/>
      <c r="D44" s="674"/>
      <c r="E44" s="674"/>
      <c r="F44" s="674"/>
      <c r="G44" s="674"/>
      <c r="H44" s="674"/>
      <c r="I44" s="674"/>
      <c r="J44" s="674"/>
      <c r="K44" s="674"/>
      <c r="L44" s="674"/>
      <c r="M44" s="674"/>
      <c r="N44" s="674"/>
      <c r="O44" s="674"/>
      <c r="P44" s="674"/>
      <c r="Q44" s="675"/>
      <c r="R44" s="723">
        <v>17791071</v>
      </c>
      <c r="S44" s="724"/>
      <c r="T44" s="724"/>
      <c r="U44" s="724"/>
      <c r="V44" s="724"/>
      <c r="W44" s="724"/>
      <c r="X44" s="724"/>
      <c r="Y44" s="725"/>
      <c r="Z44" s="726">
        <v>100</v>
      </c>
      <c r="AA44" s="726"/>
      <c r="AB44" s="726"/>
      <c r="AC44" s="726"/>
      <c r="AD44" s="727">
        <v>8210088</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2829623</v>
      </c>
      <c r="CS44" s="630"/>
      <c r="CT44" s="630"/>
      <c r="CU44" s="630"/>
      <c r="CV44" s="630"/>
      <c r="CW44" s="630"/>
      <c r="CX44" s="630"/>
      <c r="CY44" s="631"/>
      <c r="CZ44" s="634">
        <v>17.2</v>
      </c>
      <c r="DA44" s="635"/>
      <c r="DB44" s="635"/>
      <c r="DC44" s="647"/>
      <c r="DD44" s="638">
        <v>844647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362</v>
      </c>
      <c r="CG45" s="627"/>
      <c r="CH45" s="627"/>
      <c r="CI45" s="627"/>
      <c r="CJ45" s="627"/>
      <c r="CK45" s="627"/>
      <c r="CL45" s="627"/>
      <c r="CM45" s="627"/>
      <c r="CN45" s="627"/>
      <c r="CO45" s="627"/>
      <c r="CP45" s="627"/>
      <c r="CQ45" s="628"/>
      <c r="CR45" s="629">
        <v>1291770</v>
      </c>
      <c r="CS45" s="663"/>
      <c r="CT45" s="663"/>
      <c r="CU45" s="663"/>
      <c r="CV45" s="663"/>
      <c r="CW45" s="663"/>
      <c r="CX45" s="663"/>
      <c r="CY45" s="664"/>
      <c r="CZ45" s="634">
        <v>7.8</v>
      </c>
      <c r="DA45" s="665"/>
      <c r="DB45" s="665"/>
      <c r="DC45" s="671"/>
      <c r="DD45" s="638">
        <v>19979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364</v>
      </c>
      <c r="CG46" s="627"/>
      <c r="CH46" s="627"/>
      <c r="CI46" s="627"/>
      <c r="CJ46" s="627"/>
      <c r="CK46" s="627"/>
      <c r="CL46" s="627"/>
      <c r="CM46" s="627"/>
      <c r="CN46" s="627"/>
      <c r="CO46" s="627"/>
      <c r="CP46" s="627"/>
      <c r="CQ46" s="628"/>
      <c r="CR46" s="629">
        <v>1471102</v>
      </c>
      <c r="CS46" s="630"/>
      <c r="CT46" s="630"/>
      <c r="CU46" s="630"/>
      <c r="CV46" s="630"/>
      <c r="CW46" s="630"/>
      <c r="CX46" s="630"/>
      <c r="CY46" s="631"/>
      <c r="CZ46" s="634">
        <v>8.9</v>
      </c>
      <c r="DA46" s="635"/>
      <c r="DB46" s="635"/>
      <c r="DC46" s="647"/>
      <c r="DD46" s="638">
        <v>763667</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1183594</v>
      </c>
      <c r="CS47" s="663"/>
      <c r="CT47" s="663"/>
      <c r="CU47" s="663"/>
      <c r="CV47" s="663"/>
      <c r="CW47" s="663"/>
      <c r="CX47" s="663"/>
      <c r="CY47" s="664"/>
      <c r="CZ47" s="634">
        <v>7.2</v>
      </c>
      <c r="DA47" s="665"/>
      <c r="DB47" s="665"/>
      <c r="DC47" s="671"/>
      <c r="DD47" s="638">
        <v>119367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ht="11.2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369</v>
      </c>
      <c r="CE49" s="674"/>
      <c r="CF49" s="674"/>
      <c r="CG49" s="674"/>
      <c r="CH49" s="674"/>
      <c r="CI49" s="674"/>
      <c r="CJ49" s="674"/>
      <c r="CK49" s="674"/>
      <c r="CL49" s="674"/>
      <c r="CM49" s="674"/>
      <c r="CN49" s="674"/>
      <c r="CO49" s="674"/>
      <c r="CP49" s="674"/>
      <c r="CQ49" s="675"/>
      <c r="CR49" s="723">
        <v>16482243</v>
      </c>
      <c r="CS49" s="700"/>
      <c r="CT49" s="700"/>
      <c r="CU49" s="700"/>
      <c r="CV49" s="700"/>
      <c r="CW49" s="700"/>
      <c r="CX49" s="700"/>
      <c r="CY49" s="737"/>
      <c r="CZ49" s="728">
        <v>100</v>
      </c>
      <c r="DA49" s="738"/>
      <c r="DB49" s="738"/>
      <c r="DC49" s="739"/>
      <c r="DD49" s="740">
        <v>9711488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FNLtajS/au6lcJBlmEtoo5QK59zWm5wTKONbJn2pm03X1SW1+KiR28QupEAnLz8HySr+OfRziSyb8cAtNaJdA==" saltValue="aHidKLW0ZjRvLxeYRvAATQ==" spinCount="100000" sheet="1" objects="1" scenarios="1"/>
  <mergeCells count="618">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DD41:DK41"/>
    <mergeCell ref="DL41:DV41"/>
    <mergeCell ref="B44:Q44"/>
    <mergeCell ref="R44:Y44"/>
    <mergeCell ref="Z44:AC44"/>
    <mergeCell ref="AD44:AK44"/>
    <mergeCell ref="AL44:AO44"/>
    <mergeCell ref="CD44:CE48"/>
    <mergeCell ref="DD42:DK42"/>
    <mergeCell ref="DL42:DV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CZ34:DC34"/>
    <mergeCell ref="DD34:DK34"/>
    <mergeCell ref="DL34:DV34"/>
    <mergeCell ref="CD36:CQ36"/>
    <mergeCell ref="CR36:CY36"/>
    <mergeCell ref="CZ36:DC36"/>
    <mergeCell ref="DD36:DK36"/>
    <mergeCell ref="DL36:DV36"/>
    <mergeCell ref="DL35:DV35"/>
    <mergeCell ref="Z35:AC35"/>
    <mergeCell ref="AD35:AK35"/>
    <mergeCell ref="AL35:AO35"/>
    <mergeCell ref="AQ35:BF35"/>
    <mergeCell ref="CD34:CQ34"/>
    <mergeCell ref="CR34:CY34"/>
    <mergeCell ref="CD33:CQ33"/>
    <mergeCell ref="B33:Q33"/>
    <mergeCell ref="R33:Y33"/>
    <mergeCell ref="Z33:AC33"/>
    <mergeCell ref="AD33:AK33"/>
    <mergeCell ref="AL33:AO33"/>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DW27:EC27"/>
    <mergeCell ref="DW26:EC26"/>
    <mergeCell ref="B27:Q27"/>
    <mergeCell ref="R27:Y27"/>
    <mergeCell ref="Z27:AC27"/>
    <mergeCell ref="AD27:AK27"/>
    <mergeCell ref="AL27:AO27"/>
    <mergeCell ref="AP27:BF27"/>
    <mergeCell ref="BG27:BN27"/>
    <mergeCell ref="CD25:CQ25"/>
    <mergeCell ref="CR25:CY25"/>
    <mergeCell ref="CZ25:DC25"/>
    <mergeCell ref="DD25:DK25"/>
    <mergeCell ref="CD27:CQ27"/>
    <mergeCell ref="CR27:CY27"/>
    <mergeCell ref="CZ27:DC27"/>
    <mergeCell ref="DD27:DK27"/>
    <mergeCell ref="DD26:DK26"/>
    <mergeCell ref="CD24:CQ24"/>
    <mergeCell ref="CR24:CY24"/>
    <mergeCell ref="CZ24:DC24"/>
    <mergeCell ref="B24:Q24"/>
    <mergeCell ref="R24:Y24"/>
    <mergeCell ref="Z24:AC24"/>
    <mergeCell ref="AD24:AK24"/>
    <mergeCell ref="AL24:AO24"/>
    <mergeCell ref="DL24:DV24"/>
    <mergeCell ref="DW24:EC24"/>
    <mergeCell ref="B25:Q25"/>
    <mergeCell ref="R25:Y25"/>
    <mergeCell ref="Z25:AC25"/>
    <mergeCell ref="AD25:AK25"/>
    <mergeCell ref="AL25:AO25"/>
    <mergeCell ref="AP25:BF25"/>
    <mergeCell ref="BG25:BN25"/>
    <mergeCell ref="BG24:BN24"/>
    <mergeCell ref="BG22:BN22"/>
    <mergeCell ref="BO22:BR22"/>
    <mergeCell ref="BS22:CB22"/>
    <mergeCell ref="BG26:BN26"/>
    <mergeCell ref="BO26:BR26"/>
    <mergeCell ref="BO25:BR25"/>
    <mergeCell ref="BO24:BR24"/>
    <mergeCell ref="BS24:CB24"/>
    <mergeCell ref="BS25:CB25"/>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S23:CB23"/>
    <mergeCell ref="DD24:DK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371</v>
      </c>
      <c r="DK2" s="751"/>
      <c r="DL2" s="751"/>
      <c r="DM2" s="751"/>
      <c r="DN2" s="751"/>
      <c r="DO2" s="752"/>
      <c r="DP2" s="224"/>
      <c r="DQ2" s="750" t="s">
        <v>372</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28"/>
      <c r="BA5" s="228"/>
      <c r="BB5" s="228"/>
      <c r="BC5" s="228"/>
      <c r="BD5" s="228"/>
      <c r="BE5" s="229"/>
      <c r="BF5" s="229"/>
      <c r="BG5" s="229"/>
      <c r="BH5" s="229"/>
      <c r="BI5" s="229"/>
      <c r="BJ5" s="229"/>
      <c r="BK5" s="229"/>
      <c r="BL5" s="229"/>
      <c r="BM5" s="229"/>
      <c r="BN5" s="229"/>
      <c r="BO5" s="229"/>
      <c r="BP5" s="229"/>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392</v>
      </c>
      <c r="C7" s="778"/>
      <c r="D7" s="778"/>
      <c r="E7" s="778"/>
      <c r="F7" s="778"/>
      <c r="G7" s="778"/>
      <c r="H7" s="778"/>
      <c r="I7" s="778"/>
      <c r="J7" s="778"/>
      <c r="K7" s="778"/>
      <c r="L7" s="778"/>
      <c r="M7" s="778"/>
      <c r="N7" s="778"/>
      <c r="O7" s="778"/>
      <c r="P7" s="779"/>
      <c r="Q7" s="780">
        <v>17791</v>
      </c>
      <c r="R7" s="781"/>
      <c r="S7" s="781"/>
      <c r="T7" s="781"/>
      <c r="U7" s="781"/>
      <c r="V7" s="781">
        <v>16482</v>
      </c>
      <c r="W7" s="781"/>
      <c r="X7" s="781"/>
      <c r="Y7" s="781"/>
      <c r="Z7" s="781"/>
      <c r="AA7" s="781">
        <v>1309</v>
      </c>
      <c r="AB7" s="781"/>
      <c r="AC7" s="781"/>
      <c r="AD7" s="781"/>
      <c r="AE7" s="782"/>
      <c r="AF7" s="783">
        <v>1154</v>
      </c>
      <c r="AG7" s="784"/>
      <c r="AH7" s="784"/>
      <c r="AI7" s="784"/>
      <c r="AJ7" s="785"/>
      <c r="AK7" s="786">
        <v>1101</v>
      </c>
      <c r="AL7" s="787"/>
      <c r="AM7" s="787"/>
      <c r="AN7" s="787"/>
      <c r="AO7" s="787"/>
      <c r="AP7" s="787">
        <v>12877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577</v>
      </c>
      <c r="BT7" s="775"/>
      <c r="BU7" s="775"/>
      <c r="BV7" s="775"/>
      <c r="BW7" s="775"/>
      <c r="BX7" s="775"/>
      <c r="BY7" s="775"/>
      <c r="BZ7" s="775"/>
      <c r="CA7" s="775"/>
      <c r="CB7" s="775"/>
      <c r="CC7" s="775"/>
      <c r="CD7" s="775"/>
      <c r="CE7" s="775"/>
      <c r="CF7" s="775"/>
      <c r="CG7" s="790"/>
      <c r="CH7" s="771">
        <v>0</v>
      </c>
      <c r="CI7" s="772"/>
      <c r="CJ7" s="772"/>
      <c r="CK7" s="772"/>
      <c r="CL7" s="773"/>
      <c r="CM7" s="771">
        <v>65</v>
      </c>
      <c r="CN7" s="772"/>
      <c r="CO7" s="772"/>
      <c r="CP7" s="772"/>
      <c r="CQ7" s="773"/>
      <c r="CR7" s="771">
        <v>2</v>
      </c>
      <c r="CS7" s="772"/>
      <c r="CT7" s="772"/>
      <c r="CU7" s="772"/>
      <c r="CV7" s="773"/>
      <c r="CW7" s="771" t="s">
        <v>508</v>
      </c>
      <c r="CX7" s="772"/>
      <c r="CY7" s="772"/>
      <c r="CZ7" s="772"/>
      <c r="DA7" s="773"/>
      <c r="DB7" s="771" t="s">
        <v>508</v>
      </c>
      <c r="DC7" s="772"/>
      <c r="DD7" s="772"/>
      <c r="DE7" s="772"/>
      <c r="DF7" s="773"/>
      <c r="DG7" s="771">
        <v>275</v>
      </c>
      <c r="DH7" s="772"/>
      <c r="DI7" s="772"/>
      <c r="DJ7" s="772"/>
      <c r="DK7" s="773"/>
      <c r="DL7" s="771" t="s">
        <v>508</v>
      </c>
      <c r="DM7" s="772"/>
      <c r="DN7" s="772"/>
      <c r="DO7" s="772"/>
      <c r="DP7" s="773"/>
      <c r="DQ7" s="771" t="s">
        <v>508</v>
      </c>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394</v>
      </c>
      <c r="B23" s="817" t="s">
        <v>395</v>
      </c>
      <c r="C23" s="818"/>
      <c r="D23" s="818"/>
      <c r="E23" s="818"/>
      <c r="F23" s="818"/>
      <c r="G23" s="818"/>
      <c r="H23" s="818"/>
      <c r="I23" s="818"/>
      <c r="J23" s="818"/>
      <c r="K23" s="818"/>
      <c r="L23" s="818"/>
      <c r="M23" s="818"/>
      <c r="N23" s="818"/>
      <c r="O23" s="818"/>
      <c r="P23" s="819"/>
      <c r="Q23" s="820">
        <v>17791</v>
      </c>
      <c r="R23" s="821"/>
      <c r="S23" s="821"/>
      <c r="T23" s="821"/>
      <c r="U23" s="821"/>
      <c r="V23" s="821">
        <v>16482</v>
      </c>
      <c r="W23" s="821"/>
      <c r="X23" s="821"/>
      <c r="Y23" s="821"/>
      <c r="Z23" s="821"/>
      <c r="AA23" s="821">
        <v>1309</v>
      </c>
      <c r="AB23" s="821"/>
      <c r="AC23" s="821"/>
      <c r="AD23" s="821"/>
      <c r="AE23" s="822"/>
      <c r="AF23" s="823">
        <v>1154</v>
      </c>
      <c r="AG23" s="821"/>
      <c r="AH23" s="821"/>
      <c r="AI23" s="821"/>
      <c r="AJ23" s="824"/>
      <c r="AK23" s="825"/>
      <c r="AL23" s="826"/>
      <c r="AM23" s="826"/>
      <c r="AN23" s="826"/>
      <c r="AO23" s="826"/>
      <c r="AP23" s="821">
        <v>12877</v>
      </c>
      <c r="AQ23" s="821"/>
      <c r="AR23" s="821"/>
      <c r="AS23" s="821"/>
      <c r="AT23" s="821"/>
      <c r="AU23" s="837"/>
      <c r="AV23" s="837"/>
      <c r="AW23" s="837"/>
      <c r="AX23" s="837"/>
      <c r="AY23" s="838"/>
      <c r="AZ23" s="839" t="s">
        <v>139</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375</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382</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406</v>
      </c>
      <c r="C28" s="778"/>
      <c r="D28" s="778"/>
      <c r="E28" s="778"/>
      <c r="F28" s="778"/>
      <c r="G28" s="778"/>
      <c r="H28" s="778"/>
      <c r="I28" s="778"/>
      <c r="J28" s="778"/>
      <c r="K28" s="778"/>
      <c r="L28" s="778"/>
      <c r="M28" s="778"/>
      <c r="N28" s="778"/>
      <c r="O28" s="778"/>
      <c r="P28" s="779"/>
      <c r="Q28" s="850">
        <v>3214</v>
      </c>
      <c r="R28" s="851"/>
      <c r="S28" s="851"/>
      <c r="T28" s="851"/>
      <c r="U28" s="851"/>
      <c r="V28" s="851">
        <v>3035</v>
      </c>
      <c r="W28" s="851"/>
      <c r="X28" s="851"/>
      <c r="Y28" s="851"/>
      <c r="Z28" s="851"/>
      <c r="AA28" s="851">
        <v>179</v>
      </c>
      <c r="AB28" s="851"/>
      <c r="AC28" s="851"/>
      <c r="AD28" s="851"/>
      <c r="AE28" s="852"/>
      <c r="AF28" s="853">
        <v>179</v>
      </c>
      <c r="AG28" s="851"/>
      <c r="AH28" s="851"/>
      <c r="AI28" s="851"/>
      <c r="AJ28" s="854"/>
      <c r="AK28" s="855">
        <v>329</v>
      </c>
      <c r="AL28" s="856"/>
      <c r="AM28" s="856"/>
      <c r="AN28" s="856"/>
      <c r="AO28" s="856"/>
      <c r="AP28" s="856" t="s">
        <v>508</v>
      </c>
      <c r="AQ28" s="856"/>
      <c r="AR28" s="856"/>
      <c r="AS28" s="856"/>
      <c r="AT28" s="856"/>
      <c r="AU28" s="856" t="s">
        <v>508</v>
      </c>
      <c r="AV28" s="856"/>
      <c r="AW28" s="856"/>
      <c r="AX28" s="856"/>
      <c r="AY28" s="856"/>
      <c r="AZ28" s="857" t="s">
        <v>508</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407</v>
      </c>
      <c r="C29" s="809"/>
      <c r="D29" s="809"/>
      <c r="E29" s="809"/>
      <c r="F29" s="809"/>
      <c r="G29" s="809"/>
      <c r="H29" s="809"/>
      <c r="I29" s="809"/>
      <c r="J29" s="809"/>
      <c r="K29" s="809"/>
      <c r="L29" s="809"/>
      <c r="M29" s="809"/>
      <c r="N29" s="809"/>
      <c r="O29" s="809"/>
      <c r="P29" s="810"/>
      <c r="Q29" s="811">
        <v>3624</v>
      </c>
      <c r="R29" s="812"/>
      <c r="S29" s="812"/>
      <c r="T29" s="812"/>
      <c r="U29" s="812"/>
      <c r="V29" s="812">
        <v>3357</v>
      </c>
      <c r="W29" s="812"/>
      <c r="X29" s="812"/>
      <c r="Y29" s="812"/>
      <c r="Z29" s="812"/>
      <c r="AA29" s="812">
        <v>267</v>
      </c>
      <c r="AB29" s="812"/>
      <c r="AC29" s="812"/>
      <c r="AD29" s="812"/>
      <c r="AE29" s="813"/>
      <c r="AF29" s="814">
        <v>267</v>
      </c>
      <c r="AG29" s="815"/>
      <c r="AH29" s="815"/>
      <c r="AI29" s="815"/>
      <c r="AJ29" s="816"/>
      <c r="AK29" s="862">
        <v>573</v>
      </c>
      <c r="AL29" s="858"/>
      <c r="AM29" s="858"/>
      <c r="AN29" s="858"/>
      <c r="AO29" s="858"/>
      <c r="AP29" s="858" t="s">
        <v>508</v>
      </c>
      <c r="AQ29" s="858"/>
      <c r="AR29" s="858"/>
      <c r="AS29" s="858"/>
      <c r="AT29" s="858"/>
      <c r="AU29" s="858" t="s">
        <v>508</v>
      </c>
      <c r="AV29" s="858"/>
      <c r="AW29" s="858"/>
      <c r="AX29" s="858"/>
      <c r="AY29" s="858"/>
      <c r="AZ29" s="859" t="s">
        <v>508</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408</v>
      </c>
      <c r="C30" s="809"/>
      <c r="D30" s="809"/>
      <c r="E30" s="809"/>
      <c r="F30" s="809"/>
      <c r="G30" s="809"/>
      <c r="H30" s="809"/>
      <c r="I30" s="809"/>
      <c r="J30" s="809"/>
      <c r="K30" s="809"/>
      <c r="L30" s="809"/>
      <c r="M30" s="809"/>
      <c r="N30" s="809"/>
      <c r="O30" s="809"/>
      <c r="P30" s="810"/>
      <c r="Q30" s="811">
        <v>362</v>
      </c>
      <c r="R30" s="812"/>
      <c r="S30" s="812"/>
      <c r="T30" s="812"/>
      <c r="U30" s="812"/>
      <c r="V30" s="812">
        <v>360</v>
      </c>
      <c r="W30" s="812"/>
      <c r="X30" s="812"/>
      <c r="Y30" s="812"/>
      <c r="Z30" s="812"/>
      <c r="AA30" s="812">
        <v>2</v>
      </c>
      <c r="AB30" s="812"/>
      <c r="AC30" s="812"/>
      <c r="AD30" s="812"/>
      <c r="AE30" s="813"/>
      <c r="AF30" s="814">
        <v>2</v>
      </c>
      <c r="AG30" s="815"/>
      <c r="AH30" s="815"/>
      <c r="AI30" s="815"/>
      <c r="AJ30" s="816"/>
      <c r="AK30" s="862">
        <v>151</v>
      </c>
      <c r="AL30" s="858"/>
      <c r="AM30" s="858"/>
      <c r="AN30" s="858"/>
      <c r="AO30" s="858"/>
      <c r="AP30" s="858" t="s">
        <v>508</v>
      </c>
      <c r="AQ30" s="858"/>
      <c r="AR30" s="858"/>
      <c r="AS30" s="858"/>
      <c r="AT30" s="858"/>
      <c r="AU30" s="858" t="s">
        <v>508</v>
      </c>
      <c r="AV30" s="858"/>
      <c r="AW30" s="858"/>
      <c r="AX30" s="858"/>
      <c r="AY30" s="858"/>
      <c r="AZ30" s="859" t="s">
        <v>508</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409</v>
      </c>
      <c r="C31" s="809"/>
      <c r="D31" s="809"/>
      <c r="E31" s="809"/>
      <c r="F31" s="809"/>
      <c r="G31" s="809"/>
      <c r="H31" s="809"/>
      <c r="I31" s="809"/>
      <c r="J31" s="809"/>
      <c r="K31" s="809"/>
      <c r="L31" s="809"/>
      <c r="M31" s="809"/>
      <c r="N31" s="809"/>
      <c r="O31" s="809"/>
      <c r="P31" s="810"/>
      <c r="Q31" s="811">
        <v>402</v>
      </c>
      <c r="R31" s="812"/>
      <c r="S31" s="812"/>
      <c r="T31" s="812"/>
      <c r="U31" s="812"/>
      <c r="V31" s="812">
        <v>404</v>
      </c>
      <c r="W31" s="812"/>
      <c r="X31" s="812"/>
      <c r="Y31" s="812"/>
      <c r="Z31" s="812"/>
      <c r="AA31" s="812">
        <v>-1</v>
      </c>
      <c r="AB31" s="812"/>
      <c r="AC31" s="812"/>
      <c r="AD31" s="812"/>
      <c r="AE31" s="813"/>
      <c r="AF31" s="814">
        <v>478</v>
      </c>
      <c r="AG31" s="815"/>
      <c r="AH31" s="815"/>
      <c r="AI31" s="815"/>
      <c r="AJ31" s="816"/>
      <c r="AK31" s="862">
        <v>33</v>
      </c>
      <c r="AL31" s="858"/>
      <c r="AM31" s="858"/>
      <c r="AN31" s="858"/>
      <c r="AO31" s="858"/>
      <c r="AP31" s="858">
        <v>968</v>
      </c>
      <c r="AQ31" s="858"/>
      <c r="AR31" s="858"/>
      <c r="AS31" s="858"/>
      <c r="AT31" s="858"/>
      <c r="AU31" s="858">
        <v>314</v>
      </c>
      <c r="AV31" s="858"/>
      <c r="AW31" s="858"/>
      <c r="AX31" s="858"/>
      <c r="AY31" s="858"/>
      <c r="AZ31" s="859" t="s">
        <v>508</v>
      </c>
      <c r="BA31" s="859"/>
      <c r="BB31" s="859"/>
      <c r="BC31" s="859"/>
      <c r="BD31" s="859"/>
      <c r="BE31" s="860" t="s">
        <v>410</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411</v>
      </c>
      <c r="C32" s="809"/>
      <c r="D32" s="809"/>
      <c r="E32" s="809"/>
      <c r="F32" s="809"/>
      <c r="G32" s="809"/>
      <c r="H32" s="809"/>
      <c r="I32" s="809"/>
      <c r="J32" s="809"/>
      <c r="K32" s="809"/>
      <c r="L32" s="809"/>
      <c r="M32" s="809"/>
      <c r="N32" s="809"/>
      <c r="O32" s="809"/>
      <c r="P32" s="810"/>
      <c r="Q32" s="811">
        <v>134</v>
      </c>
      <c r="R32" s="812"/>
      <c r="S32" s="812"/>
      <c r="T32" s="812"/>
      <c r="U32" s="812"/>
      <c r="V32" s="812">
        <v>129</v>
      </c>
      <c r="W32" s="812"/>
      <c r="X32" s="812"/>
      <c r="Y32" s="812"/>
      <c r="Z32" s="812"/>
      <c r="AA32" s="812">
        <v>6</v>
      </c>
      <c r="AB32" s="812"/>
      <c r="AC32" s="812"/>
      <c r="AD32" s="812"/>
      <c r="AE32" s="813"/>
      <c r="AF32" s="814">
        <v>6</v>
      </c>
      <c r="AG32" s="815"/>
      <c r="AH32" s="815"/>
      <c r="AI32" s="815"/>
      <c r="AJ32" s="816"/>
      <c r="AK32" s="862">
        <v>29</v>
      </c>
      <c r="AL32" s="858"/>
      <c r="AM32" s="858"/>
      <c r="AN32" s="858"/>
      <c r="AO32" s="858"/>
      <c r="AP32" s="858">
        <v>121</v>
      </c>
      <c r="AQ32" s="858"/>
      <c r="AR32" s="858"/>
      <c r="AS32" s="858"/>
      <c r="AT32" s="858"/>
      <c r="AU32" s="858">
        <v>113</v>
      </c>
      <c r="AV32" s="858"/>
      <c r="AW32" s="858"/>
      <c r="AX32" s="858"/>
      <c r="AY32" s="858"/>
      <c r="AZ32" s="859" t="s">
        <v>508</v>
      </c>
      <c r="BA32" s="859"/>
      <c r="BB32" s="859"/>
      <c r="BC32" s="859"/>
      <c r="BD32" s="859"/>
      <c r="BE32" s="860" t="s">
        <v>412</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413</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394</v>
      </c>
      <c r="B63" s="817" t="s">
        <v>414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932</v>
      </c>
      <c r="AG63" s="872"/>
      <c r="AH63" s="872"/>
      <c r="AI63" s="872"/>
      <c r="AJ63" s="873"/>
      <c r="AK63" s="874"/>
      <c r="AL63" s="869"/>
      <c r="AM63" s="869"/>
      <c r="AN63" s="869"/>
      <c r="AO63" s="869"/>
      <c r="AP63" s="872">
        <v>1089</v>
      </c>
      <c r="AQ63" s="872"/>
      <c r="AR63" s="872"/>
      <c r="AS63" s="872"/>
      <c r="AT63" s="872"/>
      <c r="AU63" s="872">
        <v>427</v>
      </c>
      <c r="AV63" s="872"/>
      <c r="AW63" s="872"/>
      <c r="AX63" s="872"/>
      <c r="AY63" s="872"/>
      <c r="AZ63" s="876"/>
      <c r="BA63" s="876"/>
      <c r="BB63" s="876"/>
      <c r="BC63" s="876"/>
      <c r="BD63" s="876"/>
      <c r="BE63" s="877"/>
      <c r="BF63" s="877"/>
      <c r="BG63" s="877"/>
      <c r="BH63" s="877"/>
      <c r="BI63" s="878"/>
      <c r="BJ63" s="879" t="s">
        <v>139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416</v>
      </c>
      <c r="B66" s="756"/>
      <c r="C66" s="756"/>
      <c r="D66" s="756"/>
      <c r="E66" s="756"/>
      <c r="F66" s="756"/>
      <c r="G66" s="756"/>
      <c r="H66" s="756"/>
      <c r="I66" s="756"/>
      <c r="J66" s="756"/>
      <c r="K66" s="756"/>
      <c r="L66" s="756"/>
      <c r="M66" s="756"/>
      <c r="N66" s="756"/>
      <c r="O66" s="756"/>
      <c r="P66" s="757"/>
      <c r="Q66" s="761" t="s">
        <v>398</v>
      </c>
      <c r="R66" s="762"/>
      <c r="S66" s="762"/>
      <c r="T66" s="762"/>
      <c r="U66" s="763"/>
      <c r="V66" s="761" t="s">
        <v>417</v>
      </c>
      <c r="W66" s="762"/>
      <c r="X66" s="762"/>
      <c r="Y66" s="762"/>
      <c r="Z66" s="763"/>
      <c r="AA66" s="761" t="s">
        <v>400</v>
      </c>
      <c r="AB66" s="762"/>
      <c r="AC66" s="762"/>
      <c r="AD66" s="762"/>
      <c r="AE66" s="763"/>
      <c r="AF66" s="882" t="s">
        <v>418</v>
      </c>
      <c r="AG66" s="843"/>
      <c r="AH66" s="843"/>
      <c r="AI66" s="843"/>
      <c r="AJ66" s="883"/>
      <c r="AK66" s="761" t="s">
        <v>402</v>
      </c>
      <c r="AL66" s="756"/>
      <c r="AM66" s="756"/>
      <c r="AN66" s="756"/>
      <c r="AO66" s="757"/>
      <c r="AP66" s="761" t="s">
        <v>403</v>
      </c>
      <c r="AQ66" s="762"/>
      <c r="AR66" s="762"/>
      <c r="AS66" s="762"/>
      <c r="AT66" s="763"/>
      <c r="AU66" s="761" t="s">
        <v>419</v>
      </c>
      <c r="AV66" s="762"/>
      <c r="AW66" s="762"/>
      <c r="AX66" s="762"/>
      <c r="AY66" s="763"/>
      <c r="AZ66" s="761" t="s">
        <v>382</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574</v>
      </c>
      <c r="C68" s="898"/>
      <c r="D68" s="898"/>
      <c r="E68" s="898"/>
      <c r="F68" s="898"/>
      <c r="G68" s="898"/>
      <c r="H68" s="898"/>
      <c r="I68" s="898"/>
      <c r="J68" s="898"/>
      <c r="K68" s="898"/>
      <c r="L68" s="898"/>
      <c r="M68" s="898"/>
      <c r="N68" s="898"/>
      <c r="O68" s="898"/>
      <c r="P68" s="899"/>
      <c r="Q68" s="900">
        <v>12284</v>
      </c>
      <c r="R68" s="894"/>
      <c r="S68" s="894"/>
      <c r="T68" s="894"/>
      <c r="U68" s="894"/>
      <c r="V68" s="894">
        <v>11939</v>
      </c>
      <c r="W68" s="894"/>
      <c r="X68" s="894"/>
      <c r="Y68" s="894"/>
      <c r="Z68" s="894"/>
      <c r="AA68" s="894">
        <v>344</v>
      </c>
      <c r="AB68" s="894"/>
      <c r="AC68" s="894"/>
      <c r="AD68" s="894"/>
      <c r="AE68" s="894"/>
      <c r="AF68" s="894">
        <v>344</v>
      </c>
      <c r="AG68" s="894"/>
      <c r="AH68" s="894"/>
      <c r="AI68" s="894"/>
      <c r="AJ68" s="894"/>
      <c r="AK68" s="894">
        <v>534</v>
      </c>
      <c r="AL68" s="894"/>
      <c r="AM68" s="894"/>
      <c r="AN68" s="894"/>
      <c r="AO68" s="894"/>
      <c r="AP68" s="894" t="s">
        <v>508</v>
      </c>
      <c r="AQ68" s="894"/>
      <c r="AR68" s="894"/>
      <c r="AS68" s="894"/>
      <c r="AT68" s="894"/>
      <c r="AU68" s="894" t="s">
        <v>508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575</v>
      </c>
      <c r="C69" s="902"/>
      <c r="D69" s="902"/>
      <c r="E69" s="902"/>
      <c r="F69" s="902"/>
      <c r="G69" s="902"/>
      <c r="H69" s="902"/>
      <c r="I69" s="902"/>
      <c r="J69" s="902"/>
      <c r="K69" s="902"/>
      <c r="L69" s="902"/>
      <c r="M69" s="902"/>
      <c r="N69" s="902"/>
      <c r="O69" s="902"/>
      <c r="P69" s="903"/>
      <c r="Q69" s="904">
        <v>89</v>
      </c>
      <c r="R69" s="858"/>
      <c r="S69" s="858"/>
      <c r="T69" s="858"/>
      <c r="U69" s="858"/>
      <c r="V69" s="858">
        <v>84</v>
      </c>
      <c r="W69" s="858"/>
      <c r="X69" s="858"/>
      <c r="Y69" s="858"/>
      <c r="Z69" s="858"/>
      <c r="AA69" s="858">
        <v>5</v>
      </c>
      <c r="AB69" s="858"/>
      <c r="AC69" s="858"/>
      <c r="AD69" s="858"/>
      <c r="AE69" s="858"/>
      <c r="AF69" s="858">
        <v>5</v>
      </c>
      <c r="AG69" s="858"/>
      <c r="AH69" s="858"/>
      <c r="AI69" s="858"/>
      <c r="AJ69" s="858"/>
      <c r="AK69" s="858">
        <v>5</v>
      </c>
      <c r="AL69" s="858"/>
      <c r="AM69" s="858"/>
      <c r="AN69" s="858"/>
      <c r="AO69" s="858"/>
      <c r="AP69" s="858" t="s">
        <v>508</v>
      </c>
      <c r="AQ69" s="858"/>
      <c r="AR69" s="858"/>
      <c r="AS69" s="858"/>
      <c r="AT69" s="858"/>
      <c r="AU69" s="858" t="s">
        <v>508</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576</v>
      </c>
      <c r="C70" s="902"/>
      <c r="D70" s="902"/>
      <c r="E70" s="902"/>
      <c r="F70" s="902"/>
      <c r="G70" s="902"/>
      <c r="H70" s="902"/>
      <c r="I70" s="902"/>
      <c r="J70" s="902"/>
      <c r="K70" s="902"/>
      <c r="L70" s="902"/>
      <c r="M70" s="902"/>
      <c r="N70" s="902"/>
      <c r="O70" s="902"/>
      <c r="P70" s="903"/>
      <c r="Q70" s="904">
        <v>285945</v>
      </c>
      <c r="R70" s="858"/>
      <c r="S70" s="858"/>
      <c r="T70" s="858"/>
      <c r="U70" s="858"/>
      <c r="V70" s="858">
        <v>277863</v>
      </c>
      <c r="W70" s="858"/>
      <c r="X70" s="858"/>
      <c r="Y70" s="858"/>
      <c r="Z70" s="858"/>
      <c r="AA70" s="858">
        <v>8082</v>
      </c>
      <c r="AB70" s="858"/>
      <c r="AC70" s="858"/>
      <c r="AD70" s="858"/>
      <c r="AE70" s="858"/>
      <c r="AF70" s="858">
        <v>8082</v>
      </c>
      <c r="AG70" s="858"/>
      <c r="AH70" s="858"/>
      <c r="AI70" s="858"/>
      <c r="AJ70" s="858"/>
      <c r="AK70" s="858" t="s">
        <v>508</v>
      </c>
      <c r="AL70" s="858"/>
      <c r="AM70" s="858"/>
      <c r="AN70" s="858"/>
      <c r="AO70" s="858"/>
      <c r="AP70" s="858" t="s">
        <v>508</v>
      </c>
      <c r="AQ70" s="858"/>
      <c r="AR70" s="858"/>
      <c r="AS70" s="858"/>
      <c r="AT70" s="858"/>
      <c r="AU70" s="858" t="s">
        <v>508</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394</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8431</v>
      </c>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v>
      </c>
      <c r="CS102" s="880"/>
      <c r="CT102" s="880"/>
      <c r="CU102" s="880"/>
      <c r="CV102" s="919"/>
      <c r="CW102" s="918" t="s">
        <v>508</v>
      </c>
      <c r="CX102" s="880"/>
      <c r="CY102" s="880"/>
      <c r="CZ102" s="880"/>
      <c r="DA102" s="919"/>
      <c r="DB102" s="918" t="s">
        <v>508</v>
      </c>
      <c r="DC102" s="880"/>
      <c r="DD102" s="880"/>
      <c r="DE102" s="880"/>
      <c r="DF102" s="919"/>
      <c r="DG102" s="918">
        <v>275</v>
      </c>
      <c r="DH102" s="880"/>
      <c r="DI102" s="880"/>
      <c r="DJ102" s="880"/>
      <c r="DK102" s="919"/>
      <c r="DL102" s="918" t="s">
        <v>508</v>
      </c>
      <c r="DM102" s="880"/>
      <c r="DN102" s="880"/>
      <c r="DO102" s="880"/>
      <c r="DP102" s="919"/>
      <c r="DQ102" s="918" t="s">
        <v>508</v>
      </c>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309</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309</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309</v>
      </c>
      <c r="DR109" s="921"/>
      <c r="DS109" s="921"/>
      <c r="DT109" s="921"/>
      <c r="DU109" s="922"/>
      <c r="DV109" s="920" t="s">
        <v>431</v>
      </c>
      <c r="DW109" s="921"/>
      <c r="DX109" s="921"/>
      <c r="DY109" s="921"/>
      <c r="DZ109" s="923"/>
    </row>
    <row r="110" spans="1:131" s="226" customFormat="1" ht="26.25" customHeight="1">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1439589</v>
      </c>
      <c r="AB110" s="928"/>
      <c r="AC110" s="928"/>
      <c r="AD110" s="928"/>
      <c r="AE110" s="929"/>
      <c r="AF110" s="930">
        <v>1399999</v>
      </c>
      <c r="AG110" s="928"/>
      <c r="AH110" s="928"/>
      <c r="AI110" s="928"/>
      <c r="AJ110" s="929"/>
      <c r="AK110" s="930">
        <v>1412354</v>
      </c>
      <c r="AL110" s="928"/>
      <c r="AM110" s="928"/>
      <c r="AN110" s="928"/>
      <c r="AO110" s="929"/>
      <c r="AP110" s="931">
        <v>19.5</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12777453</v>
      </c>
      <c r="BR110" s="959"/>
      <c r="BS110" s="959"/>
      <c r="BT110" s="959"/>
      <c r="BU110" s="959"/>
      <c r="BV110" s="959">
        <v>12556552</v>
      </c>
      <c r="BW110" s="959"/>
      <c r="BX110" s="959"/>
      <c r="BY110" s="959"/>
      <c r="BZ110" s="959"/>
      <c r="CA110" s="959">
        <v>12876787</v>
      </c>
      <c r="CB110" s="959"/>
      <c r="CC110" s="959"/>
      <c r="CD110" s="959"/>
      <c r="CE110" s="959"/>
      <c r="CF110" s="972">
        <v>177.7</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437</v>
      </c>
      <c r="DH110" s="959"/>
      <c r="DI110" s="959"/>
      <c r="DJ110" s="959"/>
      <c r="DK110" s="959"/>
      <c r="DL110" s="959" t="s">
        <v>139</v>
      </c>
      <c r="DM110" s="959"/>
      <c r="DN110" s="959"/>
      <c r="DO110" s="959"/>
      <c r="DP110" s="959"/>
      <c r="DQ110" s="959" t="s">
        <v>437</v>
      </c>
      <c r="DR110" s="959"/>
      <c r="DS110" s="959"/>
      <c r="DT110" s="959"/>
      <c r="DU110" s="959"/>
      <c r="DV110" s="960" t="s">
        <v>437</v>
      </c>
      <c r="DW110" s="960"/>
      <c r="DX110" s="960"/>
      <c r="DY110" s="960"/>
      <c r="DZ110" s="961"/>
    </row>
    <row r="111" spans="1:131" s="226" customFormat="1" ht="26.25" customHeight="1">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139</v>
      </c>
      <c r="AB111" s="966"/>
      <c r="AC111" s="966"/>
      <c r="AD111" s="966"/>
      <c r="AE111" s="967"/>
      <c r="AF111" s="968" t="s">
        <v>139</v>
      </c>
      <c r="AG111" s="966"/>
      <c r="AH111" s="966"/>
      <c r="AI111" s="966"/>
      <c r="AJ111" s="967"/>
      <c r="AK111" s="968" t="s">
        <v>139</v>
      </c>
      <c r="AL111" s="966"/>
      <c r="AM111" s="966"/>
      <c r="AN111" s="966"/>
      <c r="AO111" s="967"/>
      <c r="AP111" s="969" t="s">
        <v>139</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t="s">
        <v>440</v>
      </c>
      <c r="BR111" s="954"/>
      <c r="BS111" s="954"/>
      <c r="BT111" s="954"/>
      <c r="BU111" s="954"/>
      <c r="BV111" s="954" t="s">
        <v>440</v>
      </c>
      <c r="BW111" s="954"/>
      <c r="BX111" s="954"/>
      <c r="BY111" s="954"/>
      <c r="BZ111" s="954"/>
      <c r="CA111" s="954" t="s">
        <v>440</v>
      </c>
      <c r="CB111" s="954"/>
      <c r="CC111" s="954"/>
      <c r="CD111" s="954"/>
      <c r="CE111" s="954"/>
      <c r="CF111" s="948" t="s">
        <v>440</v>
      </c>
      <c r="CG111" s="949"/>
      <c r="CH111" s="949"/>
      <c r="CI111" s="949"/>
      <c r="CJ111" s="949"/>
      <c r="CK111" s="976"/>
      <c r="CL111" s="977"/>
      <c r="CM111" s="950" t="s">
        <v>441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440</v>
      </c>
      <c r="DH111" s="954"/>
      <c r="DI111" s="954"/>
      <c r="DJ111" s="954"/>
      <c r="DK111" s="954"/>
      <c r="DL111" s="954" t="s">
        <v>440</v>
      </c>
      <c r="DM111" s="954"/>
      <c r="DN111" s="954"/>
      <c r="DO111" s="954"/>
      <c r="DP111" s="954"/>
      <c r="DQ111" s="954" t="s">
        <v>440</v>
      </c>
      <c r="DR111" s="954"/>
      <c r="DS111" s="954"/>
      <c r="DT111" s="954"/>
      <c r="DU111" s="954"/>
      <c r="DV111" s="955" t="s">
        <v>139</v>
      </c>
      <c r="DW111" s="955"/>
      <c r="DX111" s="955"/>
      <c r="DY111" s="955"/>
      <c r="DZ111" s="956"/>
    </row>
    <row r="112" spans="1:131" s="226" customFormat="1" ht="26.25" customHeight="1">
      <c r="A112" s="980" t="s">
        <v>442</v>
      </c>
      <c r="B112" s="981"/>
      <c r="C112" s="951" t="s">
        <v>443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440</v>
      </c>
      <c r="AB112" s="987"/>
      <c r="AC112" s="987"/>
      <c r="AD112" s="987"/>
      <c r="AE112" s="988"/>
      <c r="AF112" s="989" t="s">
        <v>440</v>
      </c>
      <c r="AG112" s="987"/>
      <c r="AH112" s="987"/>
      <c r="AI112" s="987"/>
      <c r="AJ112" s="988"/>
      <c r="AK112" s="989" t="s">
        <v>440</v>
      </c>
      <c r="AL112" s="987"/>
      <c r="AM112" s="987"/>
      <c r="AN112" s="987"/>
      <c r="AO112" s="988"/>
      <c r="AP112" s="990" t="s">
        <v>440</v>
      </c>
      <c r="AQ112" s="991"/>
      <c r="AR112" s="991"/>
      <c r="AS112" s="991"/>
      <c r="AT112" s="992"/>
      <c r="AU112" s="936"/>
      <c r="AV112" s="937"/>
      <c r="AW112" s="937"/>
      <c r="AX112" s="937"/>
      <c r="AY112" s="937"/>
      <c r="AZ112" s="950" t="s">
        <v>444</v>
      </c>
      <c r="BA112" s="951"/>
      <c r="BB112" s="951"/>
      <c r="BC112" s="951"/>
      <c r="BD112" s="951"/>
      <c r="BE112" s="951"/>
      <c r="BF112" s="951"/>
      <c r="BG112" s="951"/>
      <c r="BH112" s="951"/>
      <c r="BI112" s="951"/>
      <c r="BJ112" s="951"/>
      <c r="BK112" s="951"/>
      <c r="BL112" s="951"/>
      <c r="BM112" s="951"/>
      <c r="BN112" s="951"/>
      <c r="BO112" s="951"/>
      <c r="BP112" s="952"/>
      <c r="BQ112" s="953">
        <v>463966</v>
      </c>
      <c r="BR112" s="954"/>
      <c r="BS112" s="954"/>
      <c r="BT112" s="954"/>
      <c r="BU112" s="954"/>
      <c r="BV112" s="954">
        <v>398526</v>
      </c>
      <c r="BW112" s="954"/>
      <c r="BX112" s="954"/>
      <c r="BY112" s="954"/>
      <c r="BZ112" s="954"/>
      <c r="CA112" s="954">
        <v>426106</v>
      </c>
      <c r="CB112" s="954"/>
      <c r="CC112" s="954"/>
      <c r="CD112" s="954"/>
      <c r="CE112" s="954"/>
      <c r="CF112" s="948">
        <v>5.9</v>
      </c>
      <c r="CG112" s="949"/>
      <c r="CH112" s="949"/>
      <c r="CI112" s="949"/>
      <c r="CJ112" s="949"/>
      <c r="CK112" s="976"/>
      <c r="CL112" s="977"/>
      <c r="CM112" s="950" t="s">
        <v>445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440</v>
      </c>
      <c r="DH112" s="954"/>
      <c r="DI112" s="954"/>
      <c r="DJ112" s="954"/>
      <c r="DK112" s="954"/>
      <c r="DL112" s="954" t="s">
        <v>440</v>
      </c>
      <c r="DM112" s="954"/>
      <c r="DN112" s="954"/>
      <c r="DO112" s="954"/>
      <c r="DP112" s="954"/>
      <c r="DQ112" s="954" t="s">
        <v>440</v>
      </c>
      <c r="DR112" s="954"/>
      <c r="DS112" s="954"/>
      <c r="DT112" s="954"/>
      <c r="DU112" s="954"/>
      <c r="DV112" s="955" t="s">
        <v>440</v>
      </c>
      <c r="DW112" s="955"/>
      <c r="DX112" s="955"/>
      <c r="DY112" s="955"/>
      <c r="DZ112" s="956"/>
    </row>
    <row r="113" spans="1:130" s="226" customFormat="1" ht="26.25" customHeight="1">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59342</v>
      </c>
      <c r="AB113" s="966"/>
      <c r="AC113" s="966"/>
      <c r="AD113" s="966"/>
      <c r="AE113" s="967"/>
      <c r="AF113" s="968">
        <v>59962</v>
      </c>
      <c r="AG113" s="966"/>
      <c r="AH113" s="966"/>
      <c r="AI113" s="966"/>
      <c r="AJ113" s="967"/>
      <c r="AK113" s="968">
        <v>60466</v>
      </c>
      <c r="AL113" s="966"/>
      <c r="AM113" s="966"/>
      <c r="AN113" s="966"/>
      <c r="AO113" s="967"/>
      <c r="AP113" s="969">
        <v>0.8</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t="s">
        <v>440</v>
      </c>
      <c r="BR113" s="954"/>
      <c r="BS113" s="954"/>
      <c r="BT113" s="954"/>
      <c r="BU113" s="954"/>
      <c r="BV113" s="954" t="s">
        <v>440</v>
      </c>
      <c r="BW113" s="954"/>
      <c r="BX113" s="954"/>
      <c r="BY113" s="954"/>
      <c r="BZ113" s="954"/>
      <c r="CA113" s="954" t="s">
        <v>440</v>
      </c>
      <c r="CB113" s="954"/>
      <c r="CC113" s="954"/>
      <c r="CD113" s="954"/>
      <c r="CE113" s="954"/>
      <c r="CF113" s="948" t="s">
        <v>440</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440</v>
      </c>
      <c r="DH113" s="987"/>
      <c r="DI113" s="987"/>
      <c r="DJ113" s="987"/>
      <c r="DK113" s="988"/>
      <c r="DL113" s="989" t="s">
        <v>440</v>
      </c>
      <c r="DM113" s="987"/>
      <c r="DN113" s="987"/>
      <c r="DO113" s="987"/>
      <c r="DP113" s="988"/>
      <c r="DQ113" s="989" t="s">
        <v>440</v>
      </c>
      <c r="DR113" s="987"/>
      <c r="DS113" s="987"/>
      <c r="DT113" s="987"/>
      <c r="DU113" s="988"/>
      <c r="DV113" s="990" t="s">
        <v>440</v>
      </c>
      <c r="DW113" s="991"/>
      <c r="DX113" s="991"/>
      <c r="DY113" s="991"/>
      <c r="DZ113" s="992"/>
    </row>
    <row r="114" spans="1:130" s="226" customFormat="1" ht="26.25" customHeight="1">
      <c r="A114" s="982"/>
      <c r="B114" s="983"/>
      <c r="C114" s="951" t="s">
        <v>449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440</v>
      </c>
      <c r="AB114" s="987"/>
      <c r="AC114" s="987"/>
      <c r="AD114" s="987"/>
      <c r="AE114" s="988"/>
      <c r="AF114" s="989" t="s">
        <v>440</v>
      </c>
      <c r="AG114" s="987"/>
      <c r="AH114" s="987"/>
      <c r="AI114" s="987"/>
      <c r="AJ114" s="988"/>
      <c r="AK114" s="989" t="s">
        <v>440</v>
      </c>
      <c r="AL114" s="987"/>
      <c r="AM114" s="987"/>
      <c r="AN114" s="987"/>
      <c r="AO114" s="988"/>
      <c r="AP114" s="990" t="s">
        <v>440</v>
      </c>
      <c r="AQ114" s="991"/>
      <c r="AR114" s="991"/>
      <c r="AS114" s="991"/>
      <c r="AT114" s="992"/>
      <c r="AU114" s="936"/>
      <c r="AV114" s="937"/>
      <c r="AW114" s="937"/>
      <c r="AX114" s="937"/>
      <c r="AY114" s="937"/>
      <c r="AZ114" s="950" t="s">
        <v>450</v>
      </c>
      <c r="BA114" s="951"/>
      <c r="BB114" s="951"/>
      <c r="BC114" s="951"/>
      <c r="BD114" s="951"/>
      <c r="BE114" s="951"/>
      <c r="BF114" s="951"/>
      <c r="BG114" s="951"/>
      <c r="BH114" s="951"/>
      <c r="BI114" s="951"/>
      <c r="BJ114" s="951"/>
      <c r="BK114" s="951"/>
      <c r="BL114" s="951"/>
      <c r="BM114" s="951"/>
      <c r="BN114" s="951"/>
      <c r="BO114" s="951"/>
      <c r="BP114" s="952"/>
      <c r="BQ114" s="953">
        <v>2516094</v>
      </c>
      <c r="BR114" s="954"/>
      <c r="BS114" s="954"/>
      <c r="BT114" s="954"/>
      <c r="BU114" s="954"/>
      <c r="BV114" s="954">
        <v>2571473</v>
      </c>
      <c r="BW114" s="954"/>
      <c r="BX114" s="954"/>
      <c r="BY114" s="954"/>
      <c r="BZ114" s="954"/>
      <c r="CA114" s="954">
        <v>2489255</v>
      </c>
      <c r="CB114" s="954"/>
      <c r="CC114" s="954"/>
      <c r="CD114" s="954"/>
      <c r="CE114" s="954"/>
      <c r="CF114" s="948">
        <v>34.4</v>
      </c>
      <c r="CG114" s="949"/>
      <c r="CH114" s="949"/>
      <c r="CI114" s="949"/>
      <c r="CJ114" s="949"/>
      <c r="CK114" s="976"/>
      <c r="CL114" s="977"/>
      <c r="CM114" s="950" t="s">
        <v>451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440</v>
      </c>
      <c r="DH114" s="987"/>
      <c r="DI114" s="987"/>
      <c r="DJ114" s="987"/>
      <c r="DK114" s="988"/>
      <c r="DL114" s="989" t="s">
        <v>440</v>
      </c>
      <c r="DM114" s="987"/>
      <c r="DN114" s="987"/>
      <c r="DO114" s="987"/>
      <c r="DP114" s="988"/>
      <c r="DQ114" s="989" t="s">
        <v>440</v>
      </c>
      <c r="DR114" s="987"/>
      <c r="DS114" s="987"/>
      <c r="DT114" s="987"/>
      <c r="DU114" s="988"/>
      <c r="DV114" s="990" t="s">
        <v>440</v>
      </c>
      <c r="DW114" s="991"/>
      <c r="DX114" s="991"/>
      <c r="DY114" s="991"/>
      <c r="DZ114" s="992"/>
    </row>
    <row r="115" spans="1:130" s="226" customFormat="1" ht="26.25" customHeight="1">
      <c r="A115" s="982"/>
      <c r="B115" s="983"/>
      <c r="C115" s="951" t="s">
        <v>452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440</v>
      </c>
      <c r="AB115" s="966"/>
      <c r="AC115" s="966"/>
      <c r="AD115" s="966"/>
      <c r="AE115" s="967"/>
      <c r="AF115" s="968" t="s">
        <v>440</v>
      </c>
      <c r="AG115" s="966"/>
      <c r="AH115" s="966"/>
      <c r="AI115" s="966"/>
      <c r="AJ115" s="967"/>
      <c r="AK115" s="968" t="s">
        <v>440</v>
      </c>
      <c r="AL115" s="966"/>
      <c r="AM115" s="966"/>
      <c r="AN115" s="966"/>
      <c r="AO115" s="967"/>
      <c r="AP115" s="969" t="s">
        <v>440</v>
      </c>
      <c r="AQ115" s="970"/>
      <c r="AR115" s="970"/>
      <c r="AS115" s="970"/>
      <c r="AT115" s="971"/>
      <c r="AU115" s="936"/>
      <c r="AV115" s="937"/>
      <c r="AW115" s="937"/>
      <c r="AX115" s="937"/>
      <c r="AY115" s="937"/>
      <c r="AZ115" s="950" t="s">
        <v>453</v>
      </c>
      <c r="BA115" s="951"/>
      <c r="BB115" s="951"/>
      <c r="BC115" s="951"/>
      <c r="BD115" s="951"/>
      <c r="BE115" s="951"/>
      <c r="BF115" s="951"/>
      <c r="BG115" s="951"/>
      <c r="BH115" s="951"/>
      <c r="BI115" s="951"/>
      <c r="BJ115" s="951"/>
      <c r="BK115" s="951"/>
      <c r="BL115" s="951"/>
      <c r="BM115" s="951"/>
      <c r="BN115" s="951"/>
      <c r="BO115" s="951"/>
      <c r="BP115" s="952"/>
      <c r="BQ115" s="953" t="s">
        <v>440</v>
      </c>
      <c r="BR115" s="954"/>
      <c r="BS115" s="954"/>
      <c r="BT115" s="954"/>
      <c r="BU115" s="954"/>
      <c r="BV115" s="954" t="s">
        <v>440</v>
      </c>
      <c r="BW115" s="954"/>
      <c r="BX115" s="954"/>
      <c r="BY115" s="954"/>
      <c r="BZ115" s="954"/>
      <c r="CA115" s="954" t="s">
        <v>440</v>
      </c>
      <c r="CB115" s="954"/>
      <c r="CC115" s="954"/>
      <c r="CD115" s="954"/>
      <c r="CE115" s="954"/>
      <c r="CF115" s="948" t="s">
        <v>440</v>
      </c>
      <c r="CG115" s="949"/>
      <c r="CH115" s="949"/>
      <c r="CI115" s="949"/>
      <c r="CJ115" s="949"/>
      <c r="CK115" s="976"/>
      <c r="CL115" s="977"/>
      <c r="CM115" s="950" t="s">
        <v>454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440</v>
      </c>
      <c r="DH115" s="987"/>
      <c r="DI115" s="987"/>
      <c r="DJ115" s="987"/>
      <c r="DK115" s="988"/>
      <c r="DL115" s="989" t="s">
        <v>440</v>
      </c>
      <c r="DM115" s="987"/>
      <c r="DN115" s="987"/>
      <c r="DO115" s="987"/>
      <c r="DP115" s="988"/>
      <c r="DQ115" s="989" t="s">
        <v>440</v>
      </c>
      <c r="DR115" s="987"/>
      <c r="DS115" s="987"/>
      <c r="DT115" s="987"/>
      <c r="DU115" s="988"/>
      <c r="DV115" s="990" t="s">
        <v>440</v>
      </c>
      <c r="DW115" s="991"/>
      <c r="DX115" s="991"/>
      <c r="DY115" s="991"/>
      <c r="DZ115" s="992"/>
    </row>
    <row r="116" spans="1:130" s="226" customFormat="1" ht="26.25" customHeight="1">
      <c r="A116" s="984"/>
      <c r="B116" s="985"/>
      <c r="C116" s="993" t="s">
        <v>455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31</v>
      </c>
      <c r="AB116" s="987"/>
      <c r="AC116" s="987"/>
      <c r="AD116" s="987"/>
      <c r="AE116" s="988"/>
      <c r="AF116" s="989">
        <v>102</v>
      </c>
      <c r="AG116" s="987"/>
      <c r="AH116" s="987"/>
      <c r="AI116" s="987"/>
      <c r="AJ116" s="988"/>
      <c r="AK116" s="989">
        <v>162</v>
      </c>
      <c r="AL116" s="987"/>
      <c r="AM116" s="987"/>
      <c r="AN116" s="987"/>
      <c r="AO116" s="988"/>
      <c r="AP116" s="990">
        <v>0</v>
      </c>
      <c r="AQ116" s="991"/>
      <c r="AR116" s="991"/>
      <c r="AS116" s="991"/>
      <c r="AT116" s="992"/>
      <c r="AU116" s="936"/>
      <c r="AV116" s="937"/>
      <c r="AW116" s="937"/>
      <c r="AX116" s="937"/>
      <c r="AY116" s="937"/>
      <c r="AZ116" s="995" t="s">
        <v>456</v>
      </c>
      <c r="BA116" s="996"/>
      <c r="BB116" s="996"/>
      <c r="BC116" s="996"/>
      <c r="BD116" s="996"/>
      <c r="BE116" s="996"/>
      <c r="BF116" s="996"/>
      <c r="BG116" s="996"/>
      <c r="BH116" s="996"/>
      <c r="BI116" s="996"/>
      <c r="BJ116" s="996"/>
      <c r="BK116" s="996"/>
      <c r="BL116" s="996"/>
      <c r="BM116" s="996"/>
      <c r="BN116" s="996"/>
      <c r="BO116" s="996"/>
      <c r="BP116" s="997"/>
      <c r="BQ116" s="953" t="s">
        <v>440</v>
      </c>
      <c r="BR116" s="954"/>
      <c r="BS116" s="954"/>
      <c r="BT116" s="954"/>
      <c r="BU116" s="954"/>
      <c r="BV116" s="954" t="s">
        <v>440</v>
      </c>
      <c r="BW116" s="954"/>
      <c r="BX116" s="954"/>
      <c r="BY116" s="954"/>
      <c r="BZ116" s="954"/>
      <c r="CA116" s="954" t="s">
        <v>440</v>
      </c>
      <c r="CB116" s="954"/>
      <c r="CC116" s="954"/>
      <c r="CD116" s="954"/>
      <c r="CE116" s="954"/>
      <c r="CF116" s="948" t="s">
        <v>440</v>
      </c>
      <c r="CG116" s="949"/>
      <c r="CH116" s="949"/>
      <c r="CI116" s="949"/>
      <c r="CJ116" s="949"/>
      <c r="CK116" s="976"/>
      <c r="CL116" s="977"/>
      <c r="CM116" s="950" t="s">
        <v>457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440</v>
      </c>
      <c r="DH116" s="987"/>
      <c r="DI116" s="987"/>
      <c r="DJ116" s="987"/>
      <c r="DK116" s="988"/>
      <c r="DL116" s="989" t="s">
        <v>440</v>
      </c>
      <c r="DM116" s="987"/>
      <c r="DN116" s="987"/>
      <c r="DO116" s="987"/>
      <c r="DP116" s="988"/>
      <c r="DQ116" s="989" t="s">
        <v>440</v>
      </c>
      <c r="DR116" s="987"/>
      <c r="DS116" s="987"/>
      <c r="DT116" s="987"/>
      <c r="DU116" s="988"/>
      <c r="DV116" s="990" t="s">
        <v>440</v>
      </c>
      <c r="DW116" s="991"/>
      <c r="DX116" s="991"/>
      <c r="DY116" s="991"/>
      <c r="DZ116" s="992"/>
    </row>
    <row r="117" spans="1:130" s="226" customFormat="1" ht="26.25" customHeight="1">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458</v>
      </c>
      <c r="Z117" s="922"/>
      <c r="AA117" s="1006">
        <v>1498962</v>
      </c>
      <c r="AB117" s="1007"/>
      <c r="AC117" s="1007"/>
      <c r="AD117" s="1007"/>
      <c r="AE117" s="1008"/>
      <c r="AF117" s="1009">
        <v>1460063</v>
      </c>
      <c r="AG117" s="1007"/>
      <c r="AH117" s="1007"/>
      <c r="AI117" s="1007"/>
      <c r="AJ117" s="1008"/>
      <c r="AK117" s="1009">
        <v>1472982</v>
      </c>
      <c r="AL117" s="1007"/>
      <c r="AM117" s="1007"/>
      <c r="AN117" s="1007"/>
      <c r="AO117" s="1008"/>
      <c r="AP117" s="1010"/>
      <c r="AQ117" s="1011"/>
      <c r="AR117" s="1011"/>
      <c r="AS117" s="1011"/>
      <c r="AT117" s="1012"/>
      <c r="AU117" s="936"/>
      <c r="AV117" s="937"/>
      <c r="AW117" s="937"/>
      <c r="AX117" s="937"/>
      <c r="AY117" s="937"/>
      <c r="AZ117" s="1002" t="s">
        <v>459</v>
      </c>
      <c r="BA117" s="1003"/>
      <c r="BB117" s="1003"/>
      <c r="BC117" s="1003"/>
      <c r="BD117" s="1003"/>
      <c r="BE117" s="1003"/>
      <c r="BF117" s="1003"/>
      <c r="BG117" s="1003"/>
      <c r="BH117" s="1003"/>
      <c r="BI117" s="1003"/>
      <c r="BJ117" s="1003"/>
      <c r="BK117" s="1003"/>
      <c r="BL117" s="1003"/>
      <c r="BM117" s="1003"/>
      <c r="BN117" s="1003"/>
      <c r="BO117" s="1003"/>
      <c r="BP117" s="1004"/>
      <c r="BQ117" s="953" t="s">
        <v>139</v>
      </c>
      <c r="BR117" s="954"/>
      <c r="BS117" s="954"/>
      <c r="BT117" s="954"/>
      <c r="BU117" s="954"/>
      <c r="BV117" s="954" t="s">
        <v>139</v>
      </c>
      <c r="BW117" s="954"/>
      <c r="BX117" s="954"/>
      <c r="BY117" s="954"/>
      <c r="BZ117" s="954"/>
      <c r="CA117" s="954" t="s">
        <v>139</v>
      </c>
      <c r="CB117" s="954"/>
      <c r="CC117" s="954"/>
      <c r="CD117" s="954"/>
      <c r="CE117" s="954"/>
      <c r="CF117" s="948" t="s">
        <v>139</v>
      </c>
      <c r="CG117" s="949"/>
      <c r="CH117" s="949"/>
      <c r="CI117" s="949"/>
      <c r="CJ117" s="949"/>
      <c r="CK117" s="976"/>
      <c r="CL117" s="977"/>
      <c r="CM117" s="950" t="s">
        <v>460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139</v>
      </c>
      <c r="DH117" s="987"/>
      <c r="DI117" s="987"/>
      <c r="DJ117" s="987"/>
      <c r="DK117" s="988"/>
      <c r="DL117" s="989" t="s">
        <v>139</v>
      </c>
      <c r="DM117" s="987"/>
      <c r="DN117" s="987"/>
      <c r="DO117" s="987"/>
      <c r="DP117" s="988"/>
      <c r="DQ117" s="989" t="s">
        <v>139</v>
      </c>
      <c r="DR117" s="987"/>
      <c r="DS117" s="987"/>
      <c r="DT117" s="987"/>
      <c r="DU117" s="988"/>
      <c r="DV117" s="990" t="s">
        <v>139</v>
      </c>
      <c r="DW117" s="991"/>
      <c r="DX117" s="991"/>
      <c r="DY117" s="991"/>
      <c r="DZ117" s="992"/>
    </row>
    <row r="118" spans="1:130" s="226" customFormat="1" ht="26.25" customHeight="1">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309</v>
      </c>
      <c r="AL118" s="921"/>
      <c r="AM118" s="921"/>
      <c r="AN118" s="921"/>
      <c r="AO118" s="922"/>
      <c r="AP118" s="998" t="s">
        <v>431</v>
      </c>
      <c r="AQ118" s="999"/>
      <c r="AR118" s="999"/>
      <c r="AS118" s="999"/>
      <c r="AT118" s="1000"/>
      <c r="AU118" s="936"/>
      <c r="AV118" s="937"/>
      <c r="AW118" s="937"/>
      <c r="AX118" s="937"/>
      <c r="AY118" s="937"/>
      <c r="AZ118" s="1001" t="s">
        <v>461</v>
      </c>
      <c r="BA118" s="993"/>
      <c r="BB118" s="993"/>
      <c r="BC118" s="993"/>
      <c r="BD118" s="993"/>
      <c r="BE118" s="993"/>
      <c r="BF118" s="993"/>
      <c r="BG118" s="993"/>
      <c r="BH118" s="993"/>
      <c r="BI118" s="993"/>
      <c r="BJ118" s="993"/>
      <c r="BK118" s="993"/>
      <c r="BL118" s="993"/>
      <c r="BM118" s="993"/>
      <c r="BN118" s="993"/>
      <c r="BO118" s="993"/>
      <c r="BP118" s="994"/>
      <c r="BQ118" s="1027" t="s">
        <v>139</v>
      </c>
      <c r="BR118" s="1028"/>
      <c r="BS118" s="1028"/>
      <c r="BT118" s="1028"/>
      <c r="BU118" s="1028"/>
      <c r="BV118" s="1028" t="s">
        <v>139</v>
      </c>
      <c r="BW118" s="1028"/>
      <c r="BX118" s="1028"/>
      <c r="BY118" s="1028"/>
      <c r="BZ118" s="1028"/>
      <c r="CA118" s="1028" t="s">
        <v>139</v>
      </c>
      <c r="CB118" s="1028"/>
      <c r="CC118" s="1028"/>
      <c r="CD118" s="1028"/>
      <c r="CE118" s="1028"/>
      <c r="CF118" s="948" t="s">
        <v>139</v>
      </c>
      <c r="CG118" s="949"/>
      <c r="CH118" s="949"/>
      <c r="CI118" s="949"/>
      <c r="CJ118" s="949"/>
      <c r="CK118" s="976"/>
      <c r="CL118" s="977"/>
      <c r="CM118" s="950" t="s">
        <v>462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139</v>
      </c>
      <c r="DH118" s="987"/>
      <c r="DI118" s="987"/>
      <c r="DJ118" s="987"/>
      <c r="DK118" s="988"/>
      <c r="DL118" s="989" t="s">
        <v>139</v>
      </c>
      <c r="DM118" s="987"/>
      <c r="DN118" s="987"/>
      <c r="DO118" s="987"/>
      <c r="DP118" s="988"/>
      <c r="DQ118" s="989" t="s">
        <v>139</v>
      </c>
      <c r="DR118" s="987"/>
      <c r="DS118" s="987"/>
      <c r="DT118" s="987"/>
      <c r="DU118" s="988"/>
      <c r="DV118" s="990" t="s">
        <v>139</v>
      </c>
      <c r="DW118" s="991"/>
      <c r="DX118" s="991"/>
      <c r="DY118" s="991"/>
      <c r="DZ118" s="992"/>
    </row>
    <row r="119" spans="1:130" s="226" customFormat="1" ht="26.25" customHeight="1">
      <c r="A119" s="1085"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139</v>
      </c>
      <c r="AB119" s="928"/>
      <c r="AC119" s="928"/>
      <c r="AD119" s="928"/>
      <c r="AE119" s="929"/>
      <c r="AF119" s="930" t="s">
        <v>139</v>
      </c>
      <c r="AG119" s="928"/>
      <c r="AH119" s="928"/>
      <c r="AI119" s="928"/>
      <c r="AJ119" s="929"/>
      <c r="AK119" s="930" t="s">
        <v>139</v>
      </c>
      <c r="AL119" s="928"/>
      <c r="AM119" s="928"/>
      <c r="AN119" s="928"/>
      <c r="AO119" s="929"/>
      <c r="AP119" s="931" t="s">
        <v>139</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463</v>
      </c>
      <c r="BP119" s="1033"/>
      <c r="BQ119" s="1027">
        <v>15757513</v>
      </c>
      <c r="BR119" s="1028"/>
      <c r="BS119" s="1028"/>
      <c r="BT119" s="1028"/>
      <c r="BU119" s="1028"/>
      <c r="BV119" s="1028">
        <v>15526551</v>
      </c>
      <c r="BW119" s="1028"/>
      <c r="BX119" s="1028"/>
      <c r="BY119" s="1028"/>
      <c r="BZ119" s="1028"/>
      <c r="CA119" s="1028">
        <v>15792148</v>
      </c>
      <c r="CB119" s="1028"/>
      <c r="CC119" s="1028"/>
      <c r="CD119" s="1028"/>
      <c r="CE119" s="1028"/>
      <c r="CF119" s="1029"/>
      <c r="CG119" s="1030"/>
      <c r="CH119" s="1030"/>
      <c r="CI119" s="1030"/>
      <c r="CJ119" s="1031"/>
      <c r="CK119" s="978"/>
      <c r="CL119" s="979"/>
      <c r="CM119" s="1001" t="s">
        <v>464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139</v>
      </c>
      <c r="DH119" s="1014"/>
      <c r="DI119" s="1014"/>
      <c r="DJ119" s="1014"/>
      <c r="DK119" s="1015"/>
      <c r="DL119" s="1013" t="s">
        <v>139</v>
      </c>
      <c r="DM119" s="1014"/>
      <c r="DN119" s="1014"/>
      <c r="DO119" s="1014"/>
      <c r="DP119" s="1015"/>
      <c r="DQ119" s="1013" t="s">
        <v>139</v>
      </c>
      <c r="DR119" s="1014"/>
      <c r="DS119" s="1014"/>
      <c r="DT119" s="1014"/>
      <c r="DU119" s="1015"/>
      <c r="DV119" s="1016" t="s">
        <v>139</v>
      </c>
      <c r="DW119" s="1017"/>
      <c r="DX119" s="1017"/>
      <c r="DY119" s="1017"/>
      <c r="DZ119" s="1018"/>
    </row>
    <row r="120" spans="1:130" s="226" customFormat="1" ht="26.25" customHeight="1">
      <c r="A120" s="1086"/>
      <c r="B120" s="977"/>
      <c r="C120" s="950" t="s">
        <v>441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139</v>
      </c>
      <c r="AB120" s="987"/>
      <c r="AC120" s="987"/>
      <c r="AD120" s="987"/>
      <c r="AE120" s="988"/>
      <c r="AF120" s="989" t="s">
        <v>139</v>
      </c>
      <c r="AG120" s="987"/>
      <c r="AH120" s="987"/>
      <c r="AI120" s="987"/>
      <c r="AJ120" s="988"/>
      <c r="AK120" s="989" t="s">
        <v>139</v>
      </c>
      <c r="AL120" s="987"/>
      <c r="AM120" s="987"/>
      <c r="AN120" s="987"/>
      <c r="AO120" s="988"/>
      <c r="AP120" s="990" t="s">
        <v>139</v>
      </c>
      <c r="AQ120" s="991"/>
      <c r="AR120" s="991"/>
      <c r="AS120" s="991"/>
      <c r="AT120" s="992"/>
      <c r="AU120" s="1019" t="s">
        <v>465</v>
      </c>
      <c r="AV120" s="1020"/>
      <c r="AW120" s="1020"/>
      <c r="AX120" s="1020"/>
      <c r="AY120" s="1021"/>
      <c r="AZ120" s="957" t="s">
        <v>466</v>
      </c>
      <c r="BA120" s="925"/>
      <c r="BB120" s="925"/>
      <c r="BC120" s="925"/>
      <c r="BD120" s="925"/>
      <c r="BE120" s="925"/>
      <c r="BF120" s="925"/>
      <c r="BG120" s="925"/>
      <c r="BH120" s="925"/>
      <c r="BI120" s="925"/>
      <c r="BJ120" s="925"/>
      <c r="BK120" s="925"/>
      <c r="BL120" s="925"/>
      <c r="BM120" s="925"/>
      <c r="BN120" s="925"/>
      <c r="BO120" s="925"/>
      <c r="BP120" s="926"/>
      <c r="BQ120" s="958">
        <v>8416305</v>
      </c>
      <c r="BR120" s="959"/>
      <c r="BS120" s="959"/>
      <c r="BT120" s="959"/>
      <c r="BU120" s="959"/>
      <c r="BV120" s="959">
        <v>8487141</v>
      </c>
      <c r="BW120" s="959"/>
      <c r="BX120" s="959"/>
      <c r="BY120" s="959"/>
      <c r="BZ120" s="959"/>
      <c r="CA120" s="959">
        <v>9223738</v>
      </c>
      <c r="CB120" s="959"/>
      <c r="CC120" s="959"/>
      <c r="CD120" s="959"/>
      <c r="CE120" s="959"/>
      <c r="CF120" s="972">
        <v>127.3</v>
      </c>
      <c r="CG120" s="973"/>
      <c r="CH120" s="973"/>
      <c r="CI120" s="973"/>
      <c r="CJ120" s="973"/>
      <c r="CK120" s="1034" t="s">
        <v>467</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343348</v>
      </c>
      <c r="DH120" s="959"/>
      <c r="DI120" s="959"/>
      <c r="DJ120" s="959"/>
      <c r="DK120" s="959"/>
      <c r="DL120" s="959">
        <v>301360</v>
      </c>
      <c r="DM120" s="959"/>
      <c r="DN120" s="959"/>
      <c r="DO120" s="959"/>
      <c r="DP120" s="959"/>
      <c r="DQ120" s="959">
        <v>313550</v>
      </c>
      <c r="DR120" s="959"/>
      <c r="DS120" s="959"/>
      <c r="DT120" s="959"/>
      <c r="DU120" s="959"/>
      <c r="DV120" s="960">
        <v>4.3</v>
      </c>
      <c r="DW120" s="960"/>
      <c r="DX120" s="960"/>
      <c r="DY120" s="960"/>
      <c r="DZ120" s="961"/>
    </row>
    <row r="121" spans="1:130" s="226" customFormat="1" ht="26.25" customHeight="1">
      <c r="A121" s="1086"/>
      <c r="B121" s="977"/>
      <c r="C121" s="1002" t="s">
        <v>468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139</v>
      </c>
      <c r="AB121" s="987"/>
      <c r="AC121" s="987"/>
      <c r="AD121" s="987"/>
      <c r="AE121" s="988"/>
      <c r="AF121" s="989" t="s">
        <v>139</v>
      </c>
      <c r="AG121" s="987"/>
      <c r="AH121" s="987"/>
      <c r="AI121" s="987"/>
      <c r="AJ121" s="988"/>
      <c r="AK121" s="989" t="s">
        <v>139</v>
      </c>
      <c r="AL121" s="987"/>
      <c r="AM121" s="987"/>
      <c r="AN121" s="987"/>
      <c r="AO121" s="988"/>
      <c r="AP121" s="990" t="s">
        <v>139</v>
      </c>
      <c r="AQ121" s="991"/>
      <c r="AR121" s="991"/>
      <c r="AS121" s="991"/>
      <c r="AT121" s="992"/>
      <c r="AU121" s="1022"/>
      <c r="AV121" s="1023"/>
      <c r="AW121" s="1023"/>
      <c r="AX121" s="1023"/>
      <c r="AY121" s="1024"/>
      <c r="AZ121" s="950" t="s">
        <v>469</v>
      </c>
      <c r="BA121" s="951"/>
      <c r="BB121" s="951"/>
      <c r="BC121" s="951"/>
      <c r="BD121" s="951"/>
      <c r="BE121" s="951"/>
      <c r="BF121" s="951"/>
      <c r="BG121" s="951"/>
      <c r="BH121" s="951"/>
      <c r="BI121" s="951"/>
      <c r="BJ121" s="951"/>
      <c r="BK121" s="951"/>
      <c r="BL121" s="951"/>
      <c r="BM121" s="951"/>
      <c r="BN121" s="951"/>
      <c r="BO121" s="951"/>
      <c r="BP121" s="952"/>
      <c r="BQ121" s="953">
        <v>462527</v>
      </c>
      <c r="BR121" s="954"/>
      <c r="BS121" s="954"/>
      <c r="BT121" s="954"/>
      <c r="BU121" s="954"/>
      <c r="BV121" s="954">
        <v>474687</v>
      </c>
      <c r="BW121" s="954"/>
      <c r="BX121" s="954"/>
      <c r="BY121" s="954"/>
      <c r="BZ121" s="954"/>
      <c r="CA121" s="954">
        <v>478497</v>
      </c>
      <c r="CB121" s="954"/>
      <c r="CC121" s="954"/>
      <c r="CD121" s="954"/>
      <c r="CE121" s="954"/>
      <c r="CF121" s="948">
        <v>6.6</v>
      </c>
      <c r="CG121" s="949"/>
      <c r="CH121" s="949"/>
      <c r="CI121" s="949"/>
      <c r="CJ121" s="949"/>
      <c r="CK121" s="1037"/>
      <c r="CL121" s="1038"/>
      <c r="CM121" s="1038"/>
      <c r="CN121" s="1038"/>
      <c r="CO121" s="1039"/>
      <c r="CP121" s="1047" t="s">
        <v>411</v>
      </c>
      <c r="CQ121" s="1048"/>
      <c r="CR121" s="1048"/>
      <c r="CS121" s="1048"/>
      <c r="CT121" s="1048"/>
      <c r="CU121" s="1048"/>
      <c r="CV121" s="1048"/>
      <c r="CW121" s="1048"/>
      <c r="CX121" s="1048"/>
      <c r="CY121" s="1048"/>
      <c r="CZ121" s="1048"/>
      <c r="DA121" s="1048"/>
      <c r="DB121" s="1048"/>
      <c r="DC121" s="1048"/>
      <c r="DD121" s="1048"/>
      <c r="DE121" s="1048"/>
      <c r="DF121" s="1049"/>
      <c r="DG121" s="953">
        <v>120618</v>
      </c>
      <c r="DH121" s="954"/>
      <c r="DI121" s="954"/>
      <c r="DJ121" s="954"/>
      <c r="DK121" s="954"/>
      <c r="DL121" s="954">
        <v>97166</v>
      </c>
      <c r="DM121" s="954"/>
      <c r="DN121" s="954"/>
      <c r="DO121" s="954"/>
      <c r="DP121" s="954"/>
      <c r="DQ121" s="954">
        <v>112556</v>
      </c>
      <c r="DR121" s="954"/>
      <c r="DS121" s="954"/>
      <c r="DT121" s="954"/>
      <c r="DU121" s="954"/>
      <c r="DV121" s="955">
        <v>1.6</v>
      </c>
      <c r="DW121" s="955"/>
      <c r="DX121" s="955"/>
      <c r="DY121" s="955"/>
      <c r="DZ121" s="956"/>
    </row>
    <row r="122" spans="1:130" s="226" customFormat="1" ht="26.25" customHeight="1">
      <c r="A122" s="1086"/>
      <c r="B122" s="977"/>
      <c r="C122" s="950" t="s">
        <v>451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139</v>
      </c>
      <c r="AB122" s="987"/>
      <c r="AC122" s="987"/>
      <c r="AD122" s="987"/>
      <c r="AE122" s="988"/>
      <c r="AF122" s="989" t="s">
        <v>139</v>
      </c>
      <c r="AG122" s="987"/>
      <c r="AH122" s="987"/>
      <c r="AI122" s="987"/>
      <c r="AJ122" s="988"/>
      <c r="AK122" s="989" t="s">
        <v>139</v>
      </c>
      <c r="AL122" s="987"/>
      <c r="AM122" s="987"/>
      <c r="AN122" s="987"/>
      <c r="AO122" s="988"/>
      <c r="AP122" s="990" t="s">
        <v>139</v>
      </c>
      <c r="AQ122" s="991"/>
      <c r="AR122" s="991"/>
      <c r="AS122" s="991"/>
      <c r="AT122" s="992"/>
      <c r="AU122" s="1022"/>
      <c r="AV122" s="1023"/>
      <c r="AW122" s="1023"/>
      <c r="AX122" s="1023"/>
      <c r="AY122" s="1024"/>
      <c r="AZ122" s="1001" t="s">
        <v>470</v>
      </c>
      <c r="BA122" s="993"/>
      <c r="BB122" s="993"/>
      <c r="BC122" s="993"/>
      <c r="BD122" s="993"/>
      <c r="BE122" s="993"/>
      <c r="BF122" s="993"/>
      <c r="BG122" s="993"/>
      <c r="BH122" s="993"/>
      <c r="BI122" s="993"/>
      <c r="BJ122" s="993"/>
      <c r="BK122" s="993"/>
      <c r="BL122" s="993"/>
      <c r="BM122" s="993"/>
      <c r="BN122" s="993"/>
      <c r="BO122" s="993"/>
      <c r="BP122" s="994"/>
      <c r="BQ122" s="1027">
        <v>10578838</v>
      </c>
      <c r="BR122" s="1028"/>
      <c r="BS122" s="1028"/>
      <c r="BT122" s="1028"/>
      <c r="BU122" s="1028"/>
      <c r="BV122" s="1028">
        <v>10380884</v>
      </c>
      <c r="BW122" s="1028"/>
      <c r="BX122" s="1028"/>
      <c r="BY122" s="1028"/>
      <c r="BZ122" s="1028"/>
      <c r="CA122" s="1028">
        <v>10772021</v>
      </c>
      <c r="CB122" s="1028"/>
      <c r="CC122" s="1028"/>
      <c r="CD122" s="1028"/>
      <c r="CE122" s="1028"/>
      <c r="CF122" s="1045">
        <v>148.69999999999999</v>
      </c>
      <c r="CG122" s="1046"/>
      <c r="CH122" s="1046"/>
      <c r="CI122" s="1046"/>
      <c r="CJ122" s="1046"/>
      <c r="CK122" s="1037"/>
      <c r="CL122" s="1038"/>
      <c r="CM122" s="1038"/>
      <c r="CN122" s="1038"/>
      <c r="CO122" s="1039"/>
      <c r="CP122" s="1047" t="s">
        <v>407</v>
      </c>
      <c r="CQ122" s="1048"/>
      <c r="CR122" s="1048"/>
      <c r="CS122" s="1048"/>
      <c r="CT122" s="1048"/>
      <c r="CU122" s="1048"/>
      <c r="CV122" s="1048"/>
      <c r="CW122" s="1048"/>
      <c r="CX122" s="1048"/>
      <c r="CY122" s="1048"/>
      <c r="CZ122" s="1048"/>
      <c r="DA122" s="1048"/>
      <c r="DB122" s="1048"/>
      <c r="DC122" s="1048"/>
      <c r="DD122" s="1048"/>
      <c r="DE122" s="1048"/>
      <c r="DF122" s="1049"/>
      <c r="DG122" s="953" t="s">
        <v>139</v>
      </c>
      <c r="DH122" s="954"/>
      <c r="DI122" s="954"/>
      <c r="DJ122" s="954"/>
      <c r="DK122" s="954"/>
      <c r="DL122" s="954" t="s">
        <v>139</v>
      </c>
      <c r="DM122" s="954"/>
      <c r="DN122" s="954"/>
      <c r="DO122" s="954"/>
      <c r="DP122" s="954"/>
      <c r="DQ122" s="954" t="s">
        <v>139</v>
      </c>
      <c r="DR122" s="954"/>
      <c r="DS122" s="954"/>
      <c r="DT122" s="954"/>
      <c r="DU122" s="954"/>
      <c r="DV122" s="955" t="s">
        <v>139</v>
      </c>
      <c r="DW122" s="955"/>
      <c r="DX122" s="955"/>
      <c r="DY122" s="955"/>
      <c r="DZ122" s="956"/>
    </row>
    <row r="123" spans="1:130" s="226" customFormat="1" ht="26.25" customHeight="1">
      <c r="A123" s="1086"/>
      <c r="B123" s="977"/>
      <c r="C123" s="950" t="s">
        <v>457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139</v>
      </c>
      <c r="AB123" s="987"/>
      <c r="AC123" s="987"/>
      <c r="AD123" s="987"/>
      <c r="AE123" s="988"/>
      <c r="AF123" s="989" t="s">
        <v>139</v>
      </c>
      <c r="AG123" s="987"/>
      <c r="AH123" s="987"/>
      <c r="AI123" s="987"/>
      <c r="AJ123" s="988"/>
      <c r="AK123" s="989" t="s">
        <v>139</v>
      </c>
      <c r="AL123" s="987"/>
      <c r="AM123" s="987"/>
      <c r="AN123" s="987"/>
      <c r="AO123" s="988"/>
      <c r="AP123" s="990" t="s">
        <v>139</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471</v>
      </c>
      <c r="BP123" s="1033"/>
      <c r="BQ123" s="1092">
        <v>19457670</v>
      </c>
      <c r="BR123" s="1059"/>
      <c r="BS123" s="1059"/>
      <c r="BT123" s="1059"/>
      <c r="BU123" s="1059"/>
      <c r="BV123" s="1059">
        <v>19342712</v>
      </c>
      <c r="BW123" s="1059"/>
      <c r="BX123" s="1059"/>
      <c r="BY123" s="1059"/>
      <c r="BZ123" s="1059"/>
      <c r="CA123" s="1059">
        <v>20474256</v>
      </c>
      <c r="CB123" s="1059"/>
      <c r="CC123" s="1059"/>
      <c r="CD123" s="1059"/>
      <c r="CE123" s="1059"/>
      <c r="CF123" s="1029"/>
      <c r="CG123" s="1030"/>
      <c r="CH123" s="1030"/>
      <c r="CI123" s="1030"/>
      <c r="CJ123" s="1031"/>
      <c r="CK123" s="1037"/>
      <c r="CL123" s="1038"/>
      <c r="CM123" s="1038"/>
      <c r="CN123" s="1038"/>
      <c r="CO123" s="1039"/>
      <c r="CP123" s="1047" t="s">
        <v>408</v>
      </c>
      <c r="CQ123" s="1048"/>
      <c r="CR123" s="1048"/>
      <c r="CS123" s="1048"/>
      <c r="CT123" s="1048"/>
      <c r="CU123" s="1048"/>
      <c r="CV123" s="1048"/>
      <c r="CW123" s="1048"/>
      <c r="CX123" s="1048"/>
      <c r="CY123" s="1048"/>
      <c r="CZ123" s="1048"/>
      <c r="DA123" s="1048"/>
      <c r="DB123" s="1048"/>
      <c r="DC123" s="1048"/>
      <c r="DD123" s="1048"/>
      <c r="DE123" s="1048"/>
      <c r="DF123" s="1049"/>
      <c r="DG123" s="986" t="s">
        <v>139</v>
      </c>
      <c r="DH123" s="987"/>
      <c r="DI123" s="987"/>
      <c r="DJ123" s="987"/>
      <c r="DK123" s="988"/>
      <c r="DL123" s="989" t="s">
        <v>139</v>
      </c>
      <c r="DM123" s="987"/>
      <c r="DN123" s="987"/>
      <c r="DO123" s="987"/>
      <c r="DP123" s="988"/>
      <c r="DQ123" s="989" t="s">
        <v>139</v>
      </c>
      <c r="DR123" s="987"/>
      <c r="DS123" s="987"/>
      <c r="DT123" s="987"/>
      <c r="DU123" s="988"/>
      <c r="DV123" s="990" t="s">
        <v>139</v>
      </c>
      <c r="DW123" s="991"/>
      <c r="DX123" s="991"/>
      <c r="DY123" s="991"/>
      <c r="DZ123" s="992"/>
    </row>
    <row r="124" spans="1:130" s="226" customFormat="1" ht="26.25" customHeight="1" thickBot="1">
      <c r="A124" s="1086"/>
      <c r="B124" s="977"/>
      <c r="C124" s="950" t="s">
        <v>460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139</v>
      </c>
      <c r="AB124" s="987"/>
      <c r="AC124" s="987"/>
      <c r="AD124" s="987"/>
      <c r="AE124" s="988"/>
      <c r="AF124" s="989" t="s">
        <v>139</v>
      </c>
      <c r="AG124" s="987"/>
      <c r="AH124" s="987"/>
      <c r="AI124" s="987"/>
      <c r="AJ124" s="988"/>
      <c r="AK124" s="989" t="s">
        <v>139</v>
      </c>
      <c r="AL124" s="987"/>
      <c r="AM124" s="987"/>
      <c r="AN124" s="987"/>
      <c r="AO124" s="988"/>
      <c r="AP124" s="990" t="s">
        <v>139</v>
      </c>
      <c r="AQ124" s="991"/>
      <c r="AR124" s="991"/>
      <c r="AS124" s="991"/>
      <c r="AT124" s="992"/>
      <c r="AU124" s="1088" t="s">
        <v>472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139</v>
      </c>
      <c r="BR124" s="1055"/>
      <c r="BS124" s="1055"/>
      <c r="BT124" s="1055"/>
      <c r="BU124" s="1055"/>
      <c r="BV124" s="1055" t="s">
        <v>139</v>
      </c>
      <c r="BW124" s="1055"/>
      <c r="BX124" s="1055"/>
      <c r="BY124" s="1055"/>
      <c r="BZ124" s="1055"/>
      <c r="CA124" s="1055" t="s">
        <v>139</v>
      </c>
      <c r="CB124" s="1055"/>
      <c r="CC124" s="1055"/>
      <c r="CD124" s="1055"/>
      <c r="CE124" s="1055"/>
      <c r="CF124" s="1056"/>
      <c r="CG124" s="1057"/>
      <c r="CH124" s="1057"/>
      <c r="CI124" s="1057"/>
      <c r="CJ124" s="1058"/>
      <c r="CK124" s="1040"/>
      <c r="CL124" s="1040"/>
      <c r="CM124" s="1040"/>
      <c r="CN124" s="1040"/>
      <c r="CO124" s="1041"/>
      <c r="CP124" s="1047" t="s">
        <v>473</v>
      </c>
      <c r="CQ124" s="1048"/>
      <c r="CR124" s="1048"/>
      <c r="CS124" s="1048"/>
      <c r="CT124" s="1048"/>
      <c r="CU124" s="1048"/>
      <c r="CV124" s="1048"/>
      <c r="CW124" s="1048"/>
      <c r="CX124" s="1048"/>
      <c r="CY124" s="1048"/>
      <c r="CZ124" s="1048"/>
      <c r="DA124" s="1048"/>
      <c r="DB124" s="1048"/>
      <c r="DC124" s="1048"/>
      <c r="DD124" s="1048"/>
      <c r="DE124" s="1048"/>
      <c r="DF124" s="1049"/>
      <c r="DG124" s="1032" t="s">
        <v>139</v>
      </c>
      <c r="DH124" s="1014"/>
      <c r="DI124" s="1014"/>
      <c r="DJ124" s="1014"/>
      <c r="DK124" s="1015"/>
      <c r="DL124" s="1013" t="s">
        <v>139</v>
      </c>
      <c r="DM124" s="1014"/>
      <c r="DN124" s="1014"/>
      <c r="DO124" s="1014"/>
      <c r="DP124" s="1015"/>
      <c r="DQ124" s="1013" t="s">
        <v>139</v>
      </c>
      <c r="DR124" s="1014"/>
      <c r="DS124" s="1014"/>
      <c r="DT124" s="1014"/>
      <c r="DU124" s="1015"/>
      <c r="DV124" s="1016" t="s">
        <v>139</v>
      </c>
      <c r="DW124" s="1017"/>
      <c r="DX124" s="1017"/>
      <c r="DY124" s="1017"/>
      <c r="DZ124" s="1018"/>
    </row>
    <row r="125" spans="1:130" s="226" customFormat="1" ht="26.25" customHeight="1">
      <c r="A125" s="1086"/>
      <c r="B125" s="977"/>
      <c r="C125" s="950" t="s">
        <v>462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139</v>
      </c>
      <c r="AB125" s="987"/>
      <c r="AC125" s="987"/>
      <c r="AD125" s="987"/>
      <c r="AE125" s="988"/>
      <c r="AF125" s="989" t="s">
        <v>139</v>
      </c>
      <c r="AG125" s="987"/>
      <c r="AH125" s="987"/>
      <c r="AI125" s="987"/>
      <c r="AJ125" s="988"/>
      <c r="AK125" s="989" t="s">
        <v>139</v>
      </c>
      <c r="AL125" s="987"/>
      <c r="AM125" s="987"/>
      <c r="AN125" s="987"/>
      <c r="AO125" s="988"/>
      <c r="AP125" s="990" t="s">
        <v>139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474</v>
      </c>
      <c r="CL125" s="1035"/>
      <c r="CM125" s="1035"/>
      <c r="CN125" s="1035"/>
      <c r="CO125" s="1036"/>
      <c r="CP125" s="957" t="s">
        <v>475</v>
      </c>
      <c r="CQ125" s="925"/>
      <c r="CR125" s="925"/>
      <c r="CS125" s="925"/>
      <c r="CT125" s="925"/>
      <c r="CU125" s="925"/>
      <c r="CV125" s="925"/>
      <c r="CW125" s="925"/>
      <c r="CX125" s="925"/>
      <c r="CY125" s="925"/>
      <c r="CZ125" s="925"/>
      <c r="DA125" s="925"/>
      <c r="DB125" s="925"/>
      <c r="DC125" s="925"/>
      <c r="DD125" s="925"/>
      <c r="DE125" s="925"/>
      <c r="DF125" s="926"/>
      <c r="DG125" s="958" t="s">
        <v>139</v>
      </c>
      <c r="DH125" s="959"/>
      <c r="DI125" s="959"/>
      <c r="DJ125" s="959"/>
      <c r="DK125" s="959"/>
      <c r="DL125" s="959" t="s">
        <v>139</v>
      </c>
      <c r="DM125" s="959"/>
      <c r="DN125" s="959"/>
      <c r="DO125" s="959"/>
      <c r="DP125" s="959"/>
      <c r="DQ125" s="959" t="s">
        <v>139</v>
      </c>
      <c r="DR125" s="959"/>
      <c r="DS125" s="959"/>
      <c r="DT125" s="959"/>
      <c r="DU125" s="959"/>
      <c r="DV125" s="960" t="s">
        <v>139</v>
      </c>
      <c r="DW125" s="960"/>
      <c r="DX125" s="960"/>
      <c r="DY125" s="960"/>
      <c r="DZ125" s="961"/>
    </row>
    <row r="126" spans="1:130" s="226" customFormat="1" ht="26.25" customHeight="1" thickBot="1">
      <c r="A126" s="1086"/>
      <c r="B126" s="977"/>
      <c r="C126" s="950" t="s">
        <v>464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139</v>
      </c>
      <c r="AB126" s="987"/>
      <c r="AC126" s="987"/>
      <c r="AD126" s="987"/>
      <c r="AE126" s="988"/>
      <c r="AF126" s="989" t="s">
        <v>139</v>
      </c>
      <c r="AG126" s="987"/>
      <c r="AH126" s="987"/>
      <c r="AI126" s="987"/>
      <c r="AJ126" s="988"/>
      <c r="AK126" s="989" t="s">
        <v>139</v>
      </c>
      <c r="AL126" s="987"/>
      <c r="AM126" s="987"/>
      <c r="AN126" s="987"/>
      <c r="AO126" s="988"/>
      <c r="AP126" s="990" t="s">
        <v>139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476</v>
      </c>
      <c r="CQ126" s="951"/>
      <c r="CR126" s="951"/>
      <c r="CS126" s="951"/>
      <c r="CT126" s="951"/>
      <c r="CU126" s="951"/>
      <c r="CV126" s="951"/>
      <c r="CW126" s="951"/>
      <c r="CX126" s="951"/>
      <c r="CY126" s="951"/>
      <c r="CZ126" s="951"/>
      <c r="DA126" s="951"/>
      <c r="DB126" s="951"/>
      <c r="DC126" s="951"/>
      <c r="DD126" s="951"/>
      <c r="DE126" s="951"/>
      <c r="DF126" s="952"/>
      <c r="DG126" s="953" t="s">
        <v>139</v>
      </c>
      <c r="DH126" s="954"/>
      <c r="DI126" s="954"/>
      <c r="DJ126" s="954"/>
      <c r="DK126" s="954"/>
      <c r="DL126" s="954" t="s">
        <v>139</v>
      </c>
      <c r="DM126" s="954"/>
      <c r="DN126" s="954"/>
      <c r="DO126" s="954"/>
      <c r="DP126" s="954"/>
      <c r="DQ126" s="954" t="s">
        <v>139</v>
      </c>
      <c r="DR126" s="954"/>
      <c r="DS126" s="954"/>
      <c r="DT126" s="954"/>
      <c r="DU126" s="954"/>
      <c r="DV126" s="955" t="s">
        <v>139</v>
      </c>
      <c r="DW126" s="955"/>
      <c r="DX126" s="955"/>
      <c r="DY126" s="955"/>
      <c r="DZ126" s="956"/>
    </row>
    <row r="127" spans="1:130" s="226" customFormat="1" ht="26.25" customHeight="1">
      <c r="A127" s="1087"/>
      <c r="B127" s="979"/>
      <c r="C127" s="1001" t="s">
        <v>477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139</v>
      </c>
      <c r="AB127" s="987"/>
      <c r="AC127" s="987"/>
      <c r="AD127" s="987"/>
      <c r="AE127" s="988"/>
      <c r="AF127" s="989" t="s">
        <v>139</v>
      </c>
      <c r="AG127" s="987"/>
      <c r="AH127" s="987"/>
      <c r="AI127" s="987"/>
      <c r="AJ127" s="988"/>
      <c r="AK127" s="989" t="s">
        <v>139</v>
      </c>
      <c r="AL127" s="987"/>
      <c r="AM127" s="987"/>
      <c r="AN127" s="987"/>
      <c r="AO127" s="988"/>
      <c r="AP127" s="990" t="s">
        <v>139</v>
      </c>
      <c r="AQ127" s="991"/>
      <c r="AR127" s="991"/>
      <c r="AS127" s="991"/>
      <c r="AT127" s="992"/>
      <c r="AU127" s="228"/>
      <c r="AV127" s="228"/>
      <c r="AW127" s="228"/>
      <c r="AX127" s="1060" t="s">
        <v>478</v>
      </c>
      <c r="AY127" s="1061"/>
      <c r="AZ127" s="1061"/>
      <c r="BA127" s="1061"/>
      <c r="BB127" s="1061"/>
      <c r="BC127" s="1061"/>
      <c r="BD127" s="1061"/>
      <c r="BE127" s="1062"/>
      <c r="BF127" s="1063" t="s">
        <v>479</v>
      </c>
      <c r="BG127" s="1061"/>
      <c r="BH127" s="1061"/>
      <c r="BI127" s="1061"/>
      <c r="BJ127" s="1061"/>
      <c r="BK127" s="1061"/>
      <c r="BL127" s="1062"/>
      <c r="BM127" s="1063" t="s">
        <v>480</v>
      </c>
      <c r="BN127" s="1061"/>
      <c r="BO127" s="1061"/>
      <c r="BP127" s="1061"/>
      <c r="BQ127" s="1061"/>
      <c r="BR127" s="1061"/>
      <c r="BS127" s="1062"/>
      <c r="BT127" s="1063" t="s">
        <v>481</v>
      </c>
      <c r="BU127" s="1061"/>
      <c r="BV127" s="1061"/>
      <c r="BW127" s="1061"/>
      <c r="BX127" s="1061"/>
      <c r="BY127" s="1061"/>
      <c r="BZ127" s="1084"/>
      <c r="CA127" s="228"/>
      <c r="CB127" s="228"/>
      <c r="CC127" s="228"/>
      <c r="CD127" s="251"/>
      <c r="CE127" s="251"/>
      <c r="CF127" s="251"/>
      <c r="CG127" s="228"/>
      <c r="CH127" s="228"/>
      <c r="CI127" s="228"/>
      <c r="CJ127" s="250"/>
      <c r="CK127" s="1051"/>
      <c r="CL127" s="1038"/>
      <c r="CM127" s="1038"/>
      <c r="CN127" s="1038"/>
      <c r="CO127" s="1039"/>
      <c r="CP127" s="950" t="s">
        <v>482</v>
      </c>
      <c r="CQ127" s="951"/>
      <c r="CR127" s="951"/>
      <c r="CS127" s="951"/>
      <c r="CT127" s="951"/>
      <c r="CU127" s="951"/>
      <c r="CV127" s="951"/>
      <c r="CW127" s="951"/>
      <c r="CX127" s="951"/>
      <c r="CY127" s="951"/>
      <c r="CZ127" s="951"/>
      <c r="DA127" s="951"/>
      <c r="DB127" s="951"/>
      <c r="DC127" s="951"/>
      <c r="DD127" s="951"/>
      <c r="DE127" s="951"/>
      <c r="DF127" s="952"/>
      <c r="DG127" s="953" t="s">
        <v>139</v>
      </c>
      <c r="DH127" s="954"/>
      <c r="DI127" s="954"/>
      <c r="DJ127" s="954"/>
      <c r="DK127" s="954"/>
      <c r="DL127" s="954" t="s">
        <v>139</v>
      </c>
      <c r="DM127" s="954"/>
      <c r="DN127" s="954"/>
      <c r="DO127" s="954"/>
      <c r="DP127" s="954"/>
      <c r="DQ127" s="954" t="s">
        <v>139</v>
      </c>
      <c r="DR127" s="954"/>
      <c r="DS127" s="954"/>
      <c r="DT127" s="954"/>
      <c r="DU127" s="954"/>
      <c r="DV127" s="955" t="s">
        <v>139</v>
      </c>
      <c r="DW127" s="955"/>
      <c r="DX127" s="955"/>
      <c r="DY127" s="955"/>
      <c r="DZ127" s="956"/>
    </row>
    <row r="128" spans="1:130" s="226" customFormat="1" ht="26.25" customHeight="1" thickBot="1">
      <c r="A128" s="1070" t="s">
        <v>483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484</v>
      </c>
      <c r="X128" s="1072"/>
      <c r="Y128" s="1072"/>
      <c r="Z128" s="1073"/>
      <c r="AA128" s="1074">
        <v>47864</v>
      </c>
      <c r="AB128" s="1075"/>
      <c r="AC128" s="1075"/>
      <c r="AD128" s="1075"/>
      <c r="AE128" s="1076"/>
      <c r="AF128" s="1077">
        <v>42089</v>
      </c>
      <c r="AG128" s="1075"/>
      <c r="AH128" s="1075"/>
      <c r="AI128" s="1075"/>
      <c r="AJ128" s="1076"/>
      <c r="AK128" s="1077">
        <v>44835</v>
      </c>
      <c r="AL128" s="1075"/>
      <c r="AM128" s="1075"/>
      <c r="AN128" s="1075"/>
      <c r="AO128" s="1076"/>
      <c r="AP128" s="1078"/>
      <c r="AQ128" s="1079"/>
      <c r="AR128" s="1079"/>
      <c r="AS128" s="1079"/>
      <c r="AT128" s="1080"/>
      <c r="AU128" s="228"/>
      <c r="AV128" s="228"/>
      <c r="AW128" s="228"/>
      <c r="AX128" s="924" t="s">
        <v>485</v>
      </c>
      <c r="AY128" s="925"/>
      <c r="AZ128" s="925"/>
      <c r="BA128" s="925"/>
      <c r="BB128" s="925"/>
      <c r="BC128" s="925"/>
      <c r="BD128" s="925"/>
      <c r="BE128" s="926"/>
      <c r="BF128" s="1081" t="s">
        <v>139</v>
      </c>
      <c r="BG128" s="1082"/>
      <c r="BH128" s="1082"/>
      <c r="BI128" s="1082"/>
      <c r="BJ128" s="1082"/>
      <c r="BK128" s="1082"/>
      <c r="BL128" s="1083"/>
      <c r="BM128" s="1081">
        <v>13.67</v>
      </c>
      <c r="BN128" s="1082"/>
      <c r="BO128" s="1082"/>
      <c r="BP128" s="1082"/>
      <c r="BQ128" s="1082"/>
      <c r="BR128" s="1082"/>
      <c r="BS128" s="1083"/>
      <c r="BT128" s="1081">
        <v>20</v>
      </c>
      <c r="BU128" s="1082"/>
      <c r="BV128" s="1082"/>
      <c r="BW128" s="1082"/>
      <c r="BX128" s="1082"/>
      <c r="BY128" s="1082"/>
      <c r="BZ128" s="1104"/>
      <c r="CA128" s="251"/>
      <c r="CB128" s="251"/>
      <c r="CC128" s="251"/>
      <c r="CD128" s="251"/>
      <c r="CE128" s="251"/>
      <c r="CF128" s="251"/>
      <c r="CG128" s="228"/>
      <c r="CH128" s="228"/>
      <c r="CI128" s="228"/>
      <c r="CJ128" s="250"/>
      <c r="CK128" s="1052"/>
      <c r="CL128" s="1053"/>
      <c r="CM128" s="1053"/>
      <c r="CN128" s="1053"/>
      <c r="CO128" s="1054"/>
      <c r="CP128" s="1064" t="s">
        <v>486</v>
      </c>
      <c r="CQ128" s="754"/>
      <c r="CR128" s="754"/>
      <c r="CS128" s="754"/>
      <c r="CT128" s="754"/>
      <c r="CU128" s="754"/>
      <c r="CV128" s="754"/>
      <c r="CW128" s="754"/>
      <c r="CX128" s="754"/>
      <c r="CY128" s="754"/>
      <c r="CZ128" s="754"/>
      <c r="DA128" s="754"/>
      <c r="DB128" s="754"/>
      <c r="DC128" s="754"/>
      <c r="DD128" s="754"/>
      <c r="DE128" s="754"/>
      <c r="DF128" s="1065"/>
      <c r="DG128" s="1066" t="s">
        <v>139</v>
      </c>
      <c r="DH128" s="1067"/>
      <c r="DI128" s="1067"/>
      <c r="DJ128" s="1067"/>
      <c r="DK128" s="1067"/>
      <c r="DL128" s="1067" t="s">
        <v>139</v>
      </c>
      <c r="DM128" s="1067"/>
      <c r="DN128" s="1067"/>
      <c r="DO128" s="1067"/>
      <c r="DP128" s="1067"/>
      <c r="DQ128" s="1067" t="s">
        <v>139</v>
      </c>
      <c r="DR128" s="1067"/>
      <c r="DS128" s="1067"/>
      <c r="DT128" s="1067"/>
      <c r="DU128" s="1067"/>
      <c r="DV128" s="1068" t="s">
        <v>139</v>
      </c>
      <c r="DW128" s="1068"/>
      <c r="DX128" s="1068"/>
      <c r="DY128" s="1068"/>
      <c r="DZ128" s="1069"/>
    </row>
    <row r="129" spans="1:131" s="226" customFormat="1" ht="26.25" customHeight="1">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487</v>
      </c>
      <c r="X129" s="1099"/>
      <c r="Y129" s="1099"/>
      <c r="Z129" s="1100"/>
      <c r="AA129" s="986">
        <v>7928464</v>
      </c>
      <c r="AB129" s="987"/>
      <c r="AC129" s="987"/>
      <c r="AD129" s="987"/>
      <c r="AE129" s="988"/>
      <c r="AF129" s="989">
        <v>8065982</v>
      </c>
      <c r="AG129" s="987"/>
      <c r="AH129" s="987"/>
      <c r="AI129" s="987"/>
      <c r="AJ129" s="988"/>
      <c r="AK129" s="989">
        <v>8306875</v>
      </c>
      <c r="AL129" s="987"/>
      <c r="AM129" s="987"/>
      <c r="AN129" s="987"/>
      <c r="AO129" s="988"/>
      <c r="AP129" s="1101"/>
      <c r="AQ129" s="1102"/>
      <c r="AR129" s="1102"/>
      <c r="AS129" s="1102"/>
      <c r="AT129" s="1103"/>
      <c r="AU129" s="229"/>
      <c r="AV129" s="229"/>
      <c r="AW129" s="229"/>
      <c r="AX129" s="1093" t="s">
        <v>488</v>
      </c>
      <c r="AY129" s="951"/>
      <c r="AZ129" s="951"/>
      <c r="BA129" s="951"/>
      <c r="BB129" s="951"/>
      <c r="BC129" s="951"/>
      <c r="BD129" s="951"/>
      <c r="BE129" s="952"/>
      <c r="BF129" s="1094" t="s">
        <v>139</v>
      </c>
      <c r="BG129" s="1095"/>
      <c r="BH129" s="1095"/>
      <c r="BI129" s="1095"/>
      <c r="BJ129" s="1095"/>
      <c r="BK129" s="1095"/>
      <c r="BL129" s="1096"/>
      <c r="BM129" s="1094">
        <v>18.670000000000002</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490</v>
      </c>
      <c r="X130" s="1099"/>
      <c r="Y130" s="1099"/>
      <c r="Z130" s="1100"/>
      <c r="AA130" s="986">
        <v>1193832</v>
      </c>
      <c r="AB130" s="987"/>
      <c r="AC130" s="987"/>
      <c r="AD130" s="987"/>
      <c r="AE130" s="988"/>
      <c r="AF130" s="989">
        <v>1135166</v>
      </c>
      <c r="AG130" s="987"/>
      <c r="AH130" s="987"/>
      <c r="AI130" s="987"/>
      <c r="AJ130" s="988"/>
      <c r="AK130" s="989">
        <v>1061410</v>
      </c>
      <c r="AL130" s="987"/>
      <c r="AM130" s="987"/>
      <c r="AN130" s="987"/>
      <c r="AO130" s="988"/>
      <c r="AP130" s="1101"/>
      <c r="AQ130" s="1102"/>
      <c r="AR130" s="1102"/>
      <c r="AS130" s="1102"/>
      <c r="AT130" s="1103"/>
      <c r="AU130" s="229"/>
      <c r="AV130" s="229"/>
      <c r="AW130" s="229"/>
      <c r="AX130" s="1093" t="s">
        <v>491</v>
      </c>
      <c r="AY130" s="951"/>
      <c r="AZ130" s="951"/>
      <c r="BA130" s="951"/>
      <c r="BB130" s="951"/>
      <c r="BC130" s="951"/>
      <c r="BD130" s="951"/>
      <c r="BE130" s="952"/>
      <c r="BF130" s="1129">
        <v>4.3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492</v>
      </c>
      <c r="X131" s="1136"/>
      <c r="Y131" s="1136"/>
      <c r="Z131" s="1137"/>
      <c r="AA131" s="1032">
        <v>6734632</v>
      </c>
      <c r="AB131" s="1014"/>
      <c r="AC131" s="1014"/>
      <c r="AD131" s="1014"/>
      <c r="AE131" s="1015"/>
      <c r="AF131" s="1013">
        <v>6930816</v>
      </c>
      <c r="AG131" s="1014"/>
      <c r="AH131" s="1014"/>
      <c r="AI131" s="1014"/>
      <c r="AJ131" s="1015"/>
      <c r="AK131" s="1013">
        <v>7245465</v>
      </c>
      <c r="AL131" s="1014"/>
      <c r="AM131" s="1014"/>
      <c r="AN131" s="1014"/>
      <c r="AO131" s="1015"/>
      <c r="AP131" s="1138"/>
      <c r="AQ131" s="1139"/>
      <c r="AR131" s="1139"/>
      <c r="AS131" s="1139"/>
      <c r="AT131" s="1140"/>
      <c r="AU131" s="229"/>
      <c r="AV131" s="229"/>
      <c r="AW131" s="229"/>
      <c r="AX131" s="1111" t="s">
        <v>493</v>
      </c>
      <c r="AY131" s="754"/>
      <c r="AZ131" s="754"/>
      <c r="BA131" s="754"/>
      <c r="BB131" s="754"/>
      <c r="BC131" s="754"/>
      <c r="BD131" s="754"/>
      <c r="BE131" s="1065"/>
      <c r="BF131" s="1112" t="s">
        <v>139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494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495</v>
      </c>
      <c r="W132" s="1122"/>
      <c r="X132" s="1122"/>
      <c r="Y132" s="1122"/>
      <c r="Z132" s="1123"/>
      <c r="AA132" s="1124">
        <v>3.8200454009999998</v>
      </c>
      <c r="AB132" s="1125"/>
      <c r="AC132" s="1125"/>
      <c r="AD132" s="1125"/>
      <c r="AE132" s="1126"/>
      <c r="AF132" s="1127">
        <v>4.0804430529999998</v>
      </c>
      <c r="AG132" s="1125"/>
      <c r="AH132" s="1125"/>
      <c r="AI132" s="1125"/>
      <c r="AJ132" s="1126"/>
      <c r="AK132" s="1127">
        <v>5.0616075020000002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496</v>
      </c>
      <c r="W133" s="1105"/>
      <c r="X133" s="1105"/>
      <c r="Y133" s="1105"/>
      <c r="Z133" s="1106"/>
      <c r="AA133" s="1107">
        <v>4.2</v>
      </c>
      <c r="AB133" s="1108"/>
      <c r="AC133" s="1108"/>
      <c r="AD133" s="1108"/>
      <c r="AE133" s="1109"/>
      <c r="AF133" s="1107">
        <v>4</v>
      </c>
      <c r="AG133" s="1108"/>
      <c r="AH133" s="1108"/>
      <c r="AI133" s="1108"/>
      <c r="AJ133" s="1109"/>
      <c r="AK133" s="1107">
        <v>4.3</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IfuZ5AQ5w6kDMNAou7tSwW3v9hsfLn8Ypq6QSyrbXkBMyRrJ5qM/vjvwBgA6tMpCkeR/CIvbFPylQU1s4BRcQ==" saltValue="xQd38SD01GPYh1+iIOnU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fgG9mrOKknYoeVmcg8AZaA8+GPyUCg+dvfaWsromUERBuXYH6gKkGg6agrOfroKen7oonBvnjICyIXOzXB7pQ==" saltValue="/+qpJKcWFVCg0h7ayoXZ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500</v>
      </c>
      <c r="AP7" s="268"/>
      <c r="AQ7" s="269" t="s">
        <v>501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502</v>
      </c>
      <c r="AQ8" s="275" t="s">
        <v>503</v>
      </c>
      <c r="AR8" s="276" t="s">
        <v>504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505</v>
      </c>
      <c r="AL9" s="1145"/>
      <c r="AM9" s="1145"/>
      <c r="AN9" s="1146"/>
      <c r="AO9" s="277">
        <v>2687400</v>
      </c>
      <c r="AP9" s="277">
        <v>134035</v>
      </c>
      <c r="AQ9" s="278">
        <v>75794</v>
      </c>
      <c r="AR9" s="279">
        <v>76.8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506</v>
      </c>
      <c r="AL10" s="1145"/>
      <c r="AM10" s="1145"/>
      <c r="AN10" s="1146"/>
      <c r="AO10" s="280">
        <v>9276</v>
      </c>
      <c r="AP10" s="280">
        <v>463</v>
      </c>
      <c r="AQ10" s="281">
        <v>8131</v>
      </c>
      <c r="AR10" s="282">
        <v>-94.3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507</v>
      </c>
      <c r="AL11" s="1145"/>
      <c r="AM11" s="1145"/>
      <c r="AN11" s="1146"/>
      <c r="AO11" s="280" t="s">
        <v>508</v>
      </c>
      <c r="AP11" s="280" t="s">
        <v>508</v>
      </c>
      <c r="AQ11" s="281">
        <v>549</v>
      </c>
      <c r="AR11" s="282" t="s">
        <v>508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509</v>
      </c>
      <c r="AL12" s="1145"/>
      <c r="AM12" s="1145"/>
      <c r="AN12" s="1146"/>
      <c r="AO12" s="280" t="s">
        <v>508</v>
      </c>
      <c r="AP12" s="280" t="s">
        <v>508</v>
      </c>
      <c r="AQ12" s="281">
        <v>5</v>
      </c>
      <c r="AR12" s="282" t="s">
        <v>508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510</v>
      </c>
      <c r="AL13" s="1145"/>
      <c r="AM13" s="1145"/>
      <c r="AN13" s="1146"/>
      <c r="AO13" s="280">
        <v>136086</v>
      </c>
      <c r="AP13" s="280">
        <v>6787</v>
      </c>
      <c r="AQ13" s="281">
        <v>2734</v>
      </c>
      <c r="AR13" s="282">
        <v>148.19999999999999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511</v>
      </c>
      <c r="AL14" s="1145"/>
      <c r="AM14" s="1145"/>
      <c r="AN14" s="1146"/>
      <c r="AO14" s="280">
        <v>179106</v>
      </c>
      <c r="AP14" s="280">
        <v>8933</v>
      </c>
      <c r="AQ14" s="281">
        <v>1219</v>
      </c>
      <c r="AR14" s="282">
        <v>632.79999999999995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512</v>
      </c>
      <c r="AL15" s="1148"/>
      <c r="AM15" s="1148"/>
      <c r="AN15" s="1149"/>
      <c r="AO15" s="280">
        <v>-261370</v>
      </c>
      <c r="AP15" s="280">
        <v>-13036</v>
      </c>
      <c r="AQ15" s="281">
        <v>-5248</v>
      </c>
      <c r="AR15" s="282">
        <v>148.4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2750498</v>
      </c>
      <c r="AP16" s="280">
        <v>137182</v>
      </c>
      <c r="AQ16" s="281">
        <v>83183</v>
      </c>
      <c r="AR16" s="282">
        <v>64.900000000000006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517</v>
      </c>
      <c r="AL21" s="1151"/>
      <c r="AM21" s="1151"/>
      <c r="AN21" s="1152"/>
      <c r="AO21" s="293">
        <v>13.82</v>
      </c>
      <c r="AP21" s="294">
        <v>7.75</v>
      </c>
      <c r="AQ21" s="295">
        <v>6.07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518</v>
      </c>
      <c r="AL22" s="1151"/>
      <c r="AM22" s="1151"/>
      <c r="AN22" s="1152"/>
      <c r="AO22" s="298">
        <v>95.4</v>
      </c>
      <c r="AP22" s="299">
        <v>97.5</v>
      </c>
      <c r="AQ22" s="300">
        <v>-2.1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519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500</v>
      </c>
      <c r="AP30" s="268"/>
      <c r="AQ30" s="269" t="s">
        <v>501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502</v>
      </c>
      <c r="AQ31" s="275" t="s">
        <v>503</v>
      </c>
      <c r="AR31" s="276" t="s">
        <v>504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522</v>
      </c>
      <c r="AL32" s="1159"/>
      <c r="AM32" s="1159"/>
      <c r="AN32" s="1160"/>
      <c r="AO32" s="308">
        <v>1412354</v>
      </c>
      <c r="AP32" s="308">
        <v>70442</v>
      </c>
      <c r="AQ32" s="309">
        <v>33516</v>
      </c>
      <c r="AR32" s="310">
        <v>110.2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523</v>
      </c>
      <c r="AL33" s="1159"/>
      <c r="AM33" s="1159"/>
      <c r="AN33" s="1160"/>
      <c r="AO33" s="308" t="s">
        <v>508</v>
      </c>
      <c r="AP33" s="308" t="s">
        <v>508</v>
      </c>
      <c r="AQ33" s="309" t="s">
        <v>508</v>
      </c>
      <c r="AR33" s="310" t="s">
        <v>508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524</v>
      </c>
      <c r="AL34" s="1159"/>
      <c r="AM34" s="1159"/>
      <c r="AN34" s="1160"/>
      <c r="AO34" s="308" t="s">
        <v>508</v>
      </c>
      <c r="AP34" s="308" t="s">
        <v>508</v>
      </c>
      <c r="AQ34" s="309" t="s">
        <v>508</v>
      </c>
      <c r="AR34" s="310" t="s">
        <v>508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525</v>
      </c>
      <c r="AL35" s="1159"/>
      <c r="AM35" s="1159"/>
      <c r="AN35" s="1160"/>
      <c r="AO35" s="308">
        <v>60466</v>
      </c>
      <c r="AP35" s="308">
        <v>3016</v>
      </c>
      <c r="AQ35" s="309">
        <v>11499</v>
      </c>
      <c r="AR35" s="310">
        <v>-73.8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526</v>
      </c>
      <c r="AL36" s="1159"/>
      <c r="AM36" s="1159"/>
      <c r="AN36" s="1160"/>
      <c r="AO36" s="308" t="s">
        <v>508</v>
      </c>
      <c r="AP36" s="308" t="s">
        <v>508</v>
      </c>
      <c r="AQ36" s="309">
        <v>2953</v>
      </c>
      <c r="AR36" s="310" t="s">
        <v>508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527</v>
      </c>
      <c r="AL37" s="1159"/>
      <c r="AM37" s="1159"/>
      <c r="AN37" s="1160"/>
      <c r="AO37" s="308" t="s">
        <v>508</v>
      </c>
      <c r="AP37" s="308" t="s">
        <v>508</v>
      </c>
      <c r="AQ37" s="309">
        <v>178</v>
      </c>
      <c r="AR37" s="310" t="s">
        <v>508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528</v>
      </c>
      <c r="AL38" s="1162"/>
      <c r="AM38" s="1162"/>
      <c r="AN38" s="1163"/>
      <c r="AO38" s="311">
        <v>162</v>
      </c>
      <c r="AP38" s="311">
        <v>8</v>
      </c>
      <c r="AQ38" s="312">
        <v>3</v>
      </c>
      <c r="AR38" s="300">
        <v>166.7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529</v>
      </c>
      <c r="AL39" s="1162"/>
      <c r="AM39" s="1162"/>
      <c r="AN39" s="1163"/>
      <c r="AO39" s="308">
        <v>-44835</v>
      </c>
      <c r="AP39" s="308">
        <v>-2236</v>
      </c>
      <c r="AQ39" s="309">
        <v>-2838</v>
      </c>
      <c r="AR39" s="310">
        <v>-21.2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530</v>
      </c>
      <c r="AL40" s="1159"/>
      <c r="AM40" s="1159"/>
      <c r="AN40" s="1160"/>
      <c r="AO40" s="308">
        <v>-1061410</v>
      </c>
      <c r="AP40" s="308">
        <v>-52938</v>
      </c>
      <c r="AQ40" s="309">
        <v>-31562</v>
      </c>
      <c r="AR40" s="310">
        <v>67.7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302</v>
      </c>
      <c r="AL41" s="1165"/>
      <c r="AM41" s="1165"/>
      <c r="AN41" s="1166"/>
      <c r="AO41" s="308">
        <v>366737</v>
      </c>
      <c r="AP41" s="308">
        <v>18291</v>
      </c>
      <c r="AQ41" s="309">
        <v>13749</v>
      </c>
      <c r="AR41" s="310">
        <v>33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500</v>
      </c>
      <c r="AN49" s="1155" t="s">
        <v>534</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535</v>
      </c>
      <c r="AO50" s="325" t="s">
        <v>536</v>
      </c>
      <c r="AP50" s="326" t="s">
        <v>537</v>
      </c>
      <c r="AQ50" s="327" t="s">
        <v>538</v>
      </c>
      <c r="AR50" s="328" t="s">
        <v>539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2826114</v>
      </c>
      <c r="AN51" s="330">
        <v>129549</v>
      </c>
      <c r="AO51" s="331">
        <v>65.599999999999994</v>
      </c>
      <c r="AP51" s="332">
        <v>53655</v>
      </c>
      <c r="AQ51" s="333">
        <v>-6.1</v>
      </c>
      <c r="AR51" s="334">
        <v>71.7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1431434</v>
      </c>
      <c r="AN52" s="338">
        <v>65617</v>
      </c>
      <c r="AO52" s="339">
        <v>89.2</v>
      </c>
      <c r="AP52" s="340">
        <v>32719</v>
      </c>
      <c r="AQ52" s="341">
        <v>-9.6</v>
      </c>
      <c r="AR52" s="342">
        <v>98.8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2931236</v>
      </c>
      <c r="AN53" s="330">
        <v>136986</v>
      </c>
      <c r="AO53" s="331">
        <v>5.7</v>
      </c>
      <c r="AP53" s="332">
        <v>53869</v>
      </c>
      <c r="AQ53" s="333">
        <v>0.4</v>
      </c>
      <c r="AR53" s="334">
        <v>5.3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1748636</v>
      </c>
      <c r="AN54" s="338">
        <v>81720</v>
      </c>
      <c r="AO54" s="339">
        <v>24.5</v>
      </c>
      <c r="AP54" s="340">
        <v>35046</v>
      </c>
      <c r="AQ54" s="341">
        <v>7.1</v>
      </c>
      <c r="AR54" s="342">
        <v>17.399999999999999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1790206</v>
      </c>
      <c r="AN55" s="330">
        <v>85240</v>
      </c>
      <c r="AO55" s="331">
        <v>-37.799999999999997</v>
      </c>
      <c r="AP55" s="332">
        <v>59119</v>
      </c>
      <c r="AQ55" s="333">
        <v>9.6999999999999993</v>
      </c>
      <c r="AR55" s="334">
        <v>-47.5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1102317</v>
      </c>
      <c r="AN56" s="338">
        <v>52486</v>
      </c>
      <c r="AO56" s="339">
        <v>-35.799999999999997</v>
      </c>
      <c r="AP56" s="340">
        <v>29900</v>
      </c>
      <c r="AQ56" s="341">
        <v>-14.7</v>
      </c>
      <c r="AR56" s="342">
        <v>-21.1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2028931</v>
      </c>
      <c r="AN57" s="330">
        <v>98621</v>
      </c>
      <c r="AO57" s="331">
        <v>15.7</v>
      </c>
      <c r="AP57" s="332">
        <v>53895</v>
      </c>
      <c r="AQ57" s="333">
        <v>-8.8000000000000007</v>
      </c>
      <c r="AR57" s="334">
        <v>24.5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1155505</v>
      </c>
      <c r="AN58" s="338">
        <v>56166</v>
      </c>
      <c r="AO58" s="339">
        <v>7</v>
      </c>
      <c r="AP58" s="340">
        <v>31224</v>
      </c>
      <c r="AQ58" s="341">
        <v>4.4000000000000004</v>
      </c>
      <c r="AR58" s="342">
        <v>2.6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2829623</v>
      </c>
      <c r="AN59" s="330">
        <v>141128</v>
      </c>
      <c r="AO59" s="331">
        <v>43.1</v>
      </c>
      <c r="AP59" s="332">
        <v>56181</v>
      </c>
      <c r="AQ59" s="333">
        <v>4.2</v>
      </c>
      <c r="AR59" s="334">
        <v>38.9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1471102</v>
      </c>
      <c r="AN60" s="338">
        <v>73372</v>
      </c>
      <c r="AO60" s="339">
        <v>30.6</v>
      </c>
      <c r="AP60" s="340">
        <v>32039</v>
      </c>
      <c r="AQ60" s="341">
        <v>2.6</v>
      </c>
      <c r="AR60" s="342">
        <v>28</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2481222</v>
      </c>
      <c r="AN61" s="345">
        <v>118305</v>
      </c>
      <c r="AO61" s="346">
        <v>18.5</v>
      </c>
      <c r="AP61" s="347">
        <v>55344</v>
      </c>
      <c r="AQ61" s="348">
        <v>-0.1</v>
      </c>
      <c r="AR61" s="334">
        <v>18.600000000000001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1381799</v>
      </c>
      <c r="AN62" s="338">
        <v>65872</v>
      </c>
      <c r="AO62" s="339">
        <v>23.1</v>
      </c>
      <c r="AP62" s="340">
        <v>32186</v>
      </c>
      <c r="AQ62" s="341">
        <v>-2</v>
      </c>
      <c r="AR62" s="342">
        <v>25.1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KgsEUp4bamCy+BmD8Wq5b0y1dW4XhM0AyD62Qejny8pNifhB9J47lBq5mVave520Mu8LxWHTVcFvzyiv4/FRYg==" saltValue="vb+KoSAE3Qmq/rzGj8gr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548</v>
      </c>
    </row>
    <row r="120" spans="125:125" ht="13.5" hidden="1" customHeight="1"/>
    <row r="121" spans="125:125" ht="13.5" hidden="1" customHeight="1">
      <c r="DU121" s="255"/>
    </row>
  </sheetData>
  <sheetProtection algorithmName="SHA-512" hashValue="FILVXU8v7CRqZXtF+e4VQ/tMSQR5xvez3eQSriN+uG39ZjojNuew6YtzUKb64pYZZm45ov4OXVibgZpX4bA0aA==" saltValue="6xBNLK1AyWD9b6wOTfxP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R76"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549</v>
      </c>
    </row>
  </sheetData>
  <sheetProtection algorithmName="SHA-512" hashValue="Vs4ERFhKYhjXN+gpMGrCIodPLa9PdtY3/s5HTbl6fqe5ZbW9kxWnQOB9jNONRI/Y2ruj/IAbqZrsN/pa9d1o5g==" saltValue="31ZkZuElTg2Zs0jiSFY2p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67" t="s">
        <v>3</v>
      </c>
      <c r="D47" s="1167"/>
      <c r="E47" s="1168"/>
      <c r="F47" s="11">
        <v>56.86</v>
      </c>
      <c r="G47" s="12">
        <v>58.67</v>
      </c>
      <c r="H47" s="12">
        <v>56.48</v>
      </c>
      <c r="I47" s="12">
        <v>52.81</v>
      </c>
      <c r="J47" s="13">
        <v>51.82</v>
      </c>
    </row>
    <row r="48" spans="2:10" ht="57.75" customHeight="1">
      <c r="B48" s="14"/>
      <c r="C48" s="1169" t="s">
        <v>4</v>
      </c>
      <c r="D48" s="1169"/>
      <c r="E48" s="1170"/>
      <c r="F48" s="15">
        <v>14.4</v>
      </c>
      <c r="G48" s="16">
        <v>10.18</v>
      </c>
      <c r="H48" s="16">
        <v>10.26</v>
      </c>
      <c r="I48" s="16">
        <v>10.77</v>
      </c>
      <c r="J48" s="17">
        <v>13.9</v>
      </c>
    </row>
    <row r="49" spans="2:10" ht="57.75" customHeight="1" thickBot="1">
      <c r="B49" s="18"/>
      <c r="C49" s="1171" t="s">
        <v>5</v>
      </c>
      <c r="D49" s="1171"/>
      <c r="E49" s="1172"/>
      <c r="F49" s="19" t="s">
        <v>555</v>
      </c>
      <c r="G49" s="20" t="s">
        <v>556</v>
      </c>
      <c r="H49" s="20" t="s">
        <v>557</v>
      </c>
      <c r="I49" s="20" t="s">
        <v>558</v>
      </c>
      <c r="J49" s="21" t="s">
        <v>559</v>
      </c>
    </row>
    <row r="50" spans="2:10"/>
  </sheetData>
  <sheetProtection algorithmName="SHA-512" hashValue="98av9ywC8IiMlfVC3/DAuavREXn3TsN+11C3qJonmhGAfK39+XLjAfwN3h8nNMIfaNOdRti2PgElcsBnMPrYFw==" saltValue="fxHJwDb7uBqRQIFYMyCV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79" t="s">
        <v>560</v>
      </c>
      <c r="D34" s="1179"/>
      <c r="E34" s="1180"/>
      <c r="F34" s="32">
        <v>14.39</v>
      </c>
      <c r="G34" s="33">
        <v>10.18</v>
      </c>
      <c r="H34" s="33">
        <v>10.26</v>
      </c>
      <c r="I34" s="33">
        <v>10.77</v>
      </c>
      <c r="J34" s="34">
        <v>13.89</v>
      </c>
      <c r="K34" s="22"/>
      <c r="L34" s="22"/>
      <c r="M34" s="22"/>
      <c r="N34" s="22"/>
      <c r="O34" s="22"/>
      <c r="P34" s="22"/>
    </row>
    <row r="35" spans="1:16" ht="39" customHeight="1">
      <c r="A35" s="22"/>
      <c r="B35" s="35"/>
      <c r="C35" s="1173" t="s">
        <v>561</v>
      </c>
      <c r="D35" s="1174"/>
      <c r="E35" s="1175"/>
      <c r="F35" s="36">
        <v>6.06</v>
      </c>
      <c r="G35" s="37">
        <v>6.36</v>
      </c>
      <c r="H35" s="37">
        <v>6.48</v>
      </c>
      <c r="I35" s="37">
        <v>6.1</v>
      </c>
      <c r="J35" s="38">
        <v>5.75</v>
      </c>
      <c r="K35" s="22"/>
      <c r="L35" s="22"/>
      <c r="M35" s="22"/>
      <c r="N35" s="22"/>
      <c r="O35" s="22"/>
      <c r="P35" s="22"/>
    </row>
    <row r="36" spans="1:16" ht="39" customHeight="1">
      <c r="A36" s="22"/>
      <c r="B36" s="35"/>
      <c r="C36" s="1173" t="s">
        <v>562</v>
      </c>
      <c r="D36" s="1174"/>
      <c r="E36" s="1175"/>
      <c r="F36" s="36">
        <v>2.2999999999999998</v>
      </c>
      <c r="G36" s="37">
        <v>2.2599999999999998</v>
      </c>
      <c r="H36" s="37">
        <v>2.17</v>
      </c>
      <c r="I36" s="37">
        <v>3.13</v>
      </c>
      <c r="J36" s="38">
        <v>3.21</v>
      </c>
      <c r="K36" s="22"/>
      <c r="L36" s="22"/>
      <c r="M36" s="22"/>
      <c r="N36" s="22"/>
      <c r="O36" s="22"/>
      <c r="P36" s="22"/>
    </row>
    <row r="37" spans="1:16" ht="39" customHeight="1">
      <c r="A37" s="22"/>
      <c r="B37" s="35"/>
      <c r="C37" s="1173" t="s">
        <v>563</v>
      </c>
      <c r="D37" s="1174"/>
      <c r="E37" s="1175"/>
      <c r="F37" s="36">
        <v>3.74</v>
      </c>
      <c r="G37" s="37">
        <v>2.2999999999999998</v>
      </c>
      <c r="H37" s="37">
        <v>2.68</v>
      </c>
      <c r="I37" s="37">
        <v>1.84</v>
      </c>
      <c r="J37" s="38">
        <v>2.15</v>
      </c>
      <c r="K37" s="22"/>
      <c r="L37" s="22"/>
      <c r="M37" s="22"/>
      <c r="N37" s="22"/>
      <c r="O37" s="22"/>
      <c r="P37" s="22"/>
    </row>
    <row r="38" spans="1:16" ht="39" customHeight="1">
      <c r="A38" s="22"/>
      <c r="B38" s="35"/>
      <c r="C38" s="1173" t="s">
        <v>564</v>
      </c>
      <c r="D38" s="1174"/>
      <c r="E38" s="1175"/>
      <c r="F38" s="36">
        <v>0.04</v>
      </c>
      <c r="G38" s="37">
        <v>7.0000000000000007E-2</v>
      </c>
      <c r="H38" s="37">
        <v>0.05</v>
      </c>
      <c r="I38" s="37">
        <v>0.06</v>
      </c>
      <c r="J38" s="38">
        <v>7.0000000000000007E-2</v>
      </c>
      <c r="K38" s="22"/>
      <c r="L38" s="22"/>
      <c r="M38" s="22"/>
      <c r="N38" s="22"/>
      <c r="O38" s="22"/>
      <c r="P38" s="22"/>
    </row>
    <row r="39" spans="1:16" ht="39" customHeight="1">
      <c r="A39" s="22"/>
      <c r="B39" s="35"/>
      <c r="C39" s="1173" t="s">
        <v>565</v>
      </c>
      <c r="D39" s="1174"/>
      <c r="E39" s="1175"/>
      <c r="F39" s="36">
        <v>0.03</v>
      </c>
      <c r="G39" s="37">
        <v>0.03</v>
      </c>
      <c r="H39" s="37">
        <v>0.01</v>
      </c>
      <c r="I39" s="37">
        <v>0.03</v>
      </c>
      <c r="J39" s="38">
        <v>0.02</v>
      </c>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566</v>
      </c>
      <c r="D42" s="1174"/>
      <c r="E42" s="1175"/>
      <c r="F42" s="36" t="s">
        <v>508</v>
      </c>
      <c r="G42" s="37" t="s">
        <v>508</v>
      </c>
      <c r="H42" s="37" t="s">
        <v>508</v>
      </c>
      <c r="I42" s="37" t="s">
        <v>508</v>
      </c>
      <c r="J42" s="38" t="s">
        <v>508</v>
      </c>
      <c r="K42" s="22"/>
      <c r="L42" s="22"/>
      <c r="M42" s="22"/>
      <c r="N42" s="22"/>
      <c r="O42" s="22"/>
      <c r="P42" s="22"/>
    </row>
    <row r="43" spans="1:16" ht="39" customHeight="1" thickBot="1">
      <c r="A43" s="22"/>
      <c r="B43" s="40"/>
      <c r="C43" s="1176" t="s">
        <v>567</v>
      </c>
      <c r="D43" s="1177"/>
      <c r="E43" s="1178"/>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qZ4++bfPSRw1L2lJ2JEiMks5d37iNW1ktCBWv9HDX3odaRjCi57XUcfJm43/eGQDI0tUIgD3d2z4Stx7b8d6w==" saltValue="3cZ0Ah/TdH0TCgQ9pr0C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81" t="s">
        <v>11</v>
      </c>
      <c r="C45" s="1182"/>
      <c r="D45" s="58"/>
      <c r="E45" s="1187" t="s">
        <v>12</v>
      </c>
      <c r="F45" s="1187"/>
      <c r="G45" s="1187"/>
      <c r="H45" s="1187"/>
      <c r="I45" s="1187"/>
      <c r="J45" s="1188"/>
      <c r="K45" s="59">
        <v>1683</v>
      </c>
      <c r="L45" s="60">
        <v>1565</v>
      </c>
      <c r="M45" s="60">
        <v>1440</v>
      </c>
      <c r="N45" s="60">
        <v>1400</v>
      </c>
      <c r="O45" s="61">
        <v>1412</v>
      </c>
      <c r="P45" s="48"/>
      <c r="Q45" s="48"/>
      <c r="R45" s="48"/>
      <c r="S45" s="48"/>
      <c r="T45" s="48"/>
      <c r="U45" s="48"/>
    </row>
    <row r="46" spans="1:21" ht="30.75" customHeight="1">
      <c r="A46" s="48"/>
      <c r="B46" s="1183"/>
      <c r="C46" s="1184"/>
      <c r="D46" s="62"/>
      <c r="E46" s="1189" t="s">
        <v>13</v>
      </c>
      <c r="F46" s="1189"/>
      <c r="G46" s="1189"/>
      <c r="H46" s="1189"/>
      <c r="I46" s="1189"/>
      <c r="J46" s="1190"/>
      <c r="K46" s="63" t="s">
        <v>508</v>
      </c>
      <c r="L46" s="64" t="s">
        <v>508</v>
      </c>
      <c r="M46" s="64" t="s">
        <v>508</v>
      </c>
      <c r="N46" s="64" t="s">
        <v>508</v>
      </c>
      <c r="O46" s="65" t="s">
        <v>508</v>
      </c>
      <c r="P46" s="48"/>
      <c r="Q46" s="48"/>
      <c r="R46" s="48"/>
      <c r="S46" s="48"/>
      <c r="T46" s="48"/>
      <c r="U46" s="48"/>
    </row>
    <row r="47" spans="1:21" ht="30.75" customHeight="1">
      <c r="A47" s="48"/>
      <c r="B47" s="1183"/>
      <c r="C47" s="1184"/>
      <c r="D47" s="62"/>
      <c r="E47" s="1189" t="s">
        <v>14</v>
      </c>
      <c r="F47" s="1189"/>
      <c r="G47" s="1189"/>
      <c r="H47" s="1189"/>
      <c r="I47" s="1189"/>
      <c r="J47" s="1190"/>
      <c r="K47" s="63" t="s">
        <v>508</v>
      </c>
      <c r="L47" s="64" t="s">
        <v>508</v>
      </c>
      <c r="M47" s="64" t="s">
        <v>508</v>
      </c>
      <c r="N47" s="64" t="s">
        <v>508</v>
      </c>
      <c r="O47" s="65" t="s">
        <v>508</v>
      </c>
      <c r="P47" s="48"/>
      <c r="Q47" s="48"/>
      <c r="R47" s="48"/>
      <c r="S47" s="48"/>
      <c r="T47" s="48"/>
      <c r="U47" s="48"/>
    </row>
    <row r="48" spans="1:21" ht="30.75" customHeight="1">
      <c r="A48" s="48"/>
      <c r="B48" s="1183"/>
      <c r="C48" s="1184"/>
      <c r="D48" s="62"/>
      <c r="E48" s="1189" t="s">
        <v>15</v>
      </c>
      <c r="F48" s="1189"/>
      <c r="G48" s="1189"/>
      <c r="H48" s="1189"/>
      <c r="I48" s="1189"/>
      <c r="J48" s="1190"/>
      <c r="K48" s="63">
        <v>66</v>
      </c>
      <c r="L48" s="64">
        <v>57</v>
      </c>
      <c r="M48" s="64">
        <v>59</v>
      </c>
      <c r="N48" s="64">
        <v>60</v>
      </c>
      <c r="O48" s="65">
        <v>60</v>
      </c>
      <c r="P48" s="48"/>
      <c r="Q48" s="48"/>
      <c r="R48" s="48"/>
      <c r="S48" s="48"/>
      <c r="T48" s="48"/>
      <c r="U48" s="48"/>
    </row>
    <row r="49" spans="1:21" ht="30.75" customHeight="1">
      <c r="A49" s="48"/>
      <c r="B49" s="1183"/>
      <c r="C49" s="1184"/>
      <c r="D49" s="62"/>
      <c r="E49" s="1189" t="s">
        <v>16</v>
      </c>
      <c r="F49" s="1189"/>
      <c r="G49" s="1189"/>
      <c r="H49" s="1189"/>
      <c r="I49" s="1189"/>
      <c r="J49" s="1190"/>
      <c r="K49" s="63" t="s">
        <v>508</v>
      </c>
      <c r="L49" s="64" t="s">
        <v>508</v>
      </c>
      <c r="M49" s="64" t="s">
        <v>508</v>
      </c>
      <c r="N49" s="64" t="s">
        <v>508</v>
      </c>
      <c r="O49" s="65" t="s">
        <v>508</v>
      </c>
      <c r="P49" s="48"/>
      <c r="Q49" s="48"/>
      <c r="R49" s="48"/>
      <c r="S49" s="48"/>
      <c r="T49" s="48"/>
      <c r="U49" s="48"/>
    </row>
    <row r="50" spans="1:21" ht="30.75" customHeight="1">
      <c r="A50" s="48"/>
      <c r="B50" s="1183"/>
      <c r="C50" s="1184"/>
      <c r="D50" s="62"/>
      <c r="E50" s="1189" t="s">
        <v>17</v>
      </c>
      <c r="F50" s="1189"/>
      <c r="G50" s="1189"/>
      <c r="H50" s="1189"/>
      <c r="I50" s="1189"/>
      <c r="J50" s="1190"/>
      <c r="K50" s="63" t="s">
        <v>508</v>
      </c>
      <c r="L50" s="64" t="s">
        <v>508</v>
      </c>
      <c r="M50" s="64" t="s">
        <v>508</v>
      </c>
      <c r="N50" s="64" t="s">
        <v>508</v>
      </c>
      <c r="O50" s="65" t="s">
        <v>508</v>
      </c>
      <c r="P50" s="48"/>
      <c r="Q50" s="48"/>
      <c r="R50" s="48"/>
      <c r="S50" s="48"/>
      <c r="T50" s="48"/>
      <c r="U50" s="48"/>
    </row>
    <row r="51" spans="1:21" ht="30.75" customHeight="1">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c r="A52" s="48"/>
      <c r="B52" s="1191" t="s">
        <v>19</v>
      </c>
      <c r="C52" s="1192"/>
      <c r="D52" s="66"/>
      <c r="E52" s="1189" t="s">
        <v>20</v>
      </c>
      <c r="F52" s="1189"/>
      <c r="G52" s="1189"/>
      <c r="H52" s="1189"/>
      <c r="I52" s="1189"/>
      <c r="J52" s="1190"/>
      <c r="K52" s="63">
        <v>1437</v>
      </c>
      <c r="L52" s="64">
        <v>1329</v>
      </c>
      <c r="M52" s="64">
        <v>1242</v>
      </c>
      <c r="N52" s="64">
        <v>1177</v>
      </c>
      <c r="O52" s="65">
        <v>1107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312</v>
      </c>
      <c r="L53" s="69">
        <v>293</v>
      </c>
      <c r="M53" s="69">
        <v>257</v>
      </c>
      <c r="N53" s="69">
        <v>283</v>
      </c>
      <c r="O53" s="70">
        <v>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197" t="s">
        <v>25</v>
      </c>
      <c r="C57" s="1198"/>
      <c r="D57" s="1201" t="s">
        <v>26</v>
      </c>
      <c r="E57" s="1202"/>
      <c r="F57" s="1202"/>
      <c r="G57" s="1202"/>
      <c r="H57" s="1202"/>
      <c r="I57" s="1202"/>
      <c r="J57" s="1203"/>
      <c r="K57" s="83" t="s">
        <v>508</v>
      </c>
      <c r="L57" s="84" t="s">
        <v>508</v>
      </c>
      <c r="M57" s="84" t="s">
        <v>508</v>
      </c>
      <c r="N57" s="84" t="s">
        <v>508</v>
      </c>
      <c r="O57" s="85" t="s">
        <v>508</v>
      </c>
    </row>
    <row r="58" spans="1:21" ht="31.5" customHeight="1" thickBot="1">
      <c r="B58" s="1199"/>
      <c r="C58" s="1200"/>
      <c r="D58" s="1204" t="s">
        <v>27</v>
      </c>
      <c r="E58" s="1205"/>
      <c r="F58" s="1205"/>
      <c r="G58" s="1205"/>
      <c r="H58" s="1205"/>
      <c r="I58" s="1205"/>
      <c r="J58" s="1206"/>
      <c r="K58" s="86" t="s">
        <v>508</v>
      </c>
      <c r="L58" s="87" t="s">
        <v>508</v>
      </c>
      <c r="M58" s="87" t="s">
        <v>508</v>
      </c>
      <c r="N58" s="87" t="s">
        <v>508</v>
      </c>
      <c r="O58" s="88" t="s">
        <v>508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631eBieX9pKQFoQACoGrLwzkTwT0LEks2YgwyOCa1RbfZv0AoSMMI1kvY3r/xuOGfItievAWqow/uY0qRUoQ==" saltValue="8l5qWVLaDBbB6P4fBWQn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 zoomScaleSheetLayoutView="100" workbookViewId="0">
      <selection activeCell="M50" sqref="M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07" t="s">
        <v>30</v>
      </c>
      <c r="C41" s="1208"/>
      <c r="D41" s="102"/>
      <c r="E41" s="1213" t="s">
        <v>31</v>
      </c>
      <c r="F41" s="1213"/>
      <c r="G41" s="1213"/>
      <c r="H41" s="1214"/>
      <c r="I41" s="351">
        <v>13207</v>
      </c>
      <c r="J41" s="352">
        <v>13439</v>
      </c>
      <c r="K41" s="352">
        <v>12777</v>
      </c>
      <c r="L41" s="352">
        <v>12557</v>
      </c>
      <c r="M41" s="353">
        <v>12877</v>
      </c>
    </row>
    <row r="42" spans="2:13" ht="27.75" customHeight="1">
      <c r="B42" s="1209"/>
      <c r="C42" s="1210"/>
      <c r="D42" s="103"/>
      <c r="E42" s="1215" t="s">
        <v>32</v>
      </c>
      <c r="F42" s="1215"/>
      <c r="G42" s="1215"/>
      <c r="H42" s="1216"/>
      <c r="I42" s="354" t="s">
        <v>508</v>
      </c>
      <c r="J42" s="355" t="s">
        <v>508</v>
      </c>
      <c r="K42" s="355" t="s">
        <v>508</v>
      </c>
      <c r="L42" s="355" t="s">
        <v>508</v>
      </c>
      <c r="M42" s="356" t="s">
        <v>508</v>
      </c>
    </row>
    <row r="43" spans="2:13" ht="27.75" customHeight="1">
      <c r="B43" s="1209"/>
      <c r="C43" s="1210"/>
      <c r="D43" s="103"/>
      <c r="E43" s="1215" t="s">
        <v>33</v>
      </c>
      <c r="F43" s="1215"/>
      <c r="G43" s="1215"/>
      <c r="H43" s="1216"/>
      <c r="I43" s="354">
        <v>729</v>
      </c>
      <c r="J43" s="355">
        <v>578</v>
      </c>
      <c r="K43" s="355">
        <v>464</v>
      </c>
      <c r="L43" s="355">
        <v>399</v>
      </c>
      <c r="M43" s="356">
        <v>426</v>
      </c>
    </row>
    <row r="44" spans="2:13" ht="27.75" customHeight="1">
      <c r="B44" s="1209"/>
      <c r="C44" s="1210"/>
      <c r="D44" s="103"/>
      <c r="E44" s="1215" t="s">
        <v>34</v>
      </c>
      <c r="F44" s="1215"/>
      <c r="G44" s="1215"/>
      <c r="H44" s="1216"/>
      <c r="I44" s="354" t="s">
        <v>508</v>
      </c>
      <c r="J44" s="355" t="s">
        <v>508</v>
      </c>
      <c r="K44" s="355" t="s">
        <v>508</v>
      </c>
      <c r="L44" s="355" t="s">
        <v>508</v>
      </c>
      <c r="M44" s="356" t="s">
        <v>508</v>
      </c>
    </row>
    <row r="45" spans="2:13" ht="27.75" customHeight="1">
      <c r="B45" s="1209"/>
      <c r="C45" s="1210"/>
      <c r="D45" s="103"/>
      <c r="E45" s="1215" t="s">
        <v>35</v>
      </c>
      <c r="F45" s="1215"/>
      <c r="G45" s="1215"/>
      <c r="H45" s="1216"/>
      <c r="I45" s="354">
        <v>2572</v>
      </c>
      <c r="J45" s="355">
        <v>2442</v>
      </c>
      <c r="K45" s="355">
        <v>2516</v>
      </c>
      <c r="L45" s="355">
        <v>2571</v>
      </c>
      <c r="M45" s="356">
        <v>2489</v>
      </c>
    </row>
    <row r="46" spans="2:13" ht="27.75" customHeight="1">
      <c r="B46" s="1209"/>
      <c r="C46" s="1210"/>
      <c r="D46" s="104"/>
      <c r="E46" s="1215" t="s">
        <v>36</v>
      </c>
      <c r="F46" s="1215"/>
      <c r="G46" s="1215"/>
      <c r="H46" s="1216"/>
      <c r="I46" s="354" t="s">
        <v>508</v>
      </c>
      <c r="J46" s="355" t="s">
        <v>508</v>
      </c>
      <c r="K46" s="355" t="s">
        <v>508</v>
      </c>
      <c r="L46" s="355" t="s">
        <v>508</v>
      </c>
      <c r="M46" s="356" t="s">
        <v>508</v>
      </c>
    </row>
    <row r="47" spans="2:13" ht="27.75" customHeight="1">
      <c r="B47" s="1209"/>
      <c r="C47" s="1210"/>
      <c r="D47" s="105"/>
      <c r="E47" s="1217" t="s">
        <v>37</v>
      </c>
      <c r="F47" s="1218"/>
      <c r="G47" s="1218"/>
      <c r="H47" s="1219"/>
      <c r="I47" s="354" t="s">
        <v>508</v>
      </c>
      <c r="J47" s="355" t="s">
        <v>508</v>
      </c>
      <c r="K47" s="355" t="s">
        <v>508</v>
      </c>
      <c r="L47" s="355" t="s">
        <v>508</v>
      </c>
      <c r="M47" s="356" t="s">
        <v>508</v>
      </c>
    </row>
    <row r="48" spans="2:13" ht="27.75" customHeight="1">
      <c r="B48" s="1209"/>
      <c r="C48" s="1210"/>
      <c r="D48" s="103"/>
      <c r="E48" s="1215" t="s">
        <v>38</v>
      </c>
      <c r="F48" s="1215"/>
      <c r="G48" s="1215"/>
      <c r="H48" s="1216"/>
      <c r="I48" s="354" t="s">
        <v>508</v>
      </c>
      <c r="J48" s="355" t="s">
        <v>508</v>
      </c>
      <c r="K48" s="355" t="s">
        <v>508</v>
      </c>
      <c r="L48" s="355" t="s">
        <v>508</v>
      </c>
      <c r="M48" s="356" t="s">
        <v>508</v>
      </c>
    </row>
    <row r="49" spans="2:13" ht="27.75" customHeight="1">
      <c r="B49" s="1211"/>
      <c r="C49" s="1212"/>
      <c r="D49" s="103"/>
      <c r="E49" s="1215" t="s">
        <v>39</v>
      </c>
      <c r="F49" s="1215"/>
      <c r="G49" s="1215"/>
      <c r="H49" s="1216"/>
      <c r="I49" s="354" t="s">
        <v>508</v>
      </c>
      <c r="J49" s="355" t="s">
        <v>508</v>
      </c>
      <c r="K49" s="355" t="s">
        <v>508</v>
      </c>
      <c r="L49" s="355" t="s">
        <v>508</v>
      </c>
      <c r="M49" s="356" t="s">
        <v>508</v>
      </c>
    </row>
    <row r="50" spans="2:13" ht="27.75" customHeight="1">
      <c r="B50" s="1220" t="s">
        <v>40</v>
      </c>
      <c r="C50" s="1221"/>
      <c r="D50" s="106"/>
      <c r="E50" s="1215" t="s">
        <v>41</v>
      </c>
      <c r="F50" s="1215"/>
      <c r="G50" s="1215"/>
      <c r="H50" s="1216"/>
      <c r="I50" s="354">
        <v>7711</v>
      </c>
      <c r="J50" s="355">
        <v>8387</v>
      </c>
      <c r="K50" s="355">
        <v>8416</v>
      </c>
      <c r="L50" s="355">
        <v>8487</v>
      </c>
      <c r="M50" s="356">
        <v>9224</v>
      </c>
    </row>
    <row r="51" spans="2:13" ht="27.75" customHeight="1">
      <c r="B51" s="1209"/>
      <c r="C51" s="1210"/>
      <c r="D51" s="103"/>
      <c r="E51" s="1215" t="s">
        <v>42</v>
      </c>
      <c r="F51" s="1215"/>
      <c r="G51" s="1215"/>
      <c r="H51" s="1216"/>
      <c r="I51" s="354">
        <v>406</v>
      </c>
      <c r="J51" s="355">
        <v>466</v>
      </c>
      <c r="K51" s="355">
        <v>463</v>
      </c>
      <c r="L51" s="355">
        <v>475</v>
      </c>
      <c r="M51" s="356">
        <v>478</v>
      </c>
    </row>
    <row r="52" spans="2:13" ht="27.75" customHeight="1">
      <c r="B52" s="1211"/>
      <c r="C52" s="1212"/>
      <c r="D52" s="103"/>
      <c r="E52" s="1215" t="s">
        <v>43</v>
      </c>
      <c r="F52" s="1215"/>
      <c r="G52" s="1215"/>
      <c r="H52" s="1216"/>
      <c r="I52" s="354">
        <v>11188</v>
      </c>
      <c r="J52" s="355">
        <v>11187</v>
      </c>
      <c r="K52" s="355">
        <v>10579</v>
      </c>
      <c r="L52" s="355">
        <v>10381</v>
      </c>
      <c r="M52" s="356">
        <v>10772</v>
      </c>
    </row>
    <row r="53" spans="2:13" ht="27.75" customHeight="1" thickBot="1">
      <c r="B53" s="1222" t="s">
        <v>44</v>
      </c>
      <c r="C53" s="1223"/>
      <c r="D53" s="107"/>
      <c r="E53" s="1224" t="s">
        <v>45</v>
      </c>
      <c r="F53" s="1224"/>
      <c r="G53" s="1224"/>
      <c r="H53" s="1225"/>
      <c r="I53" s="357">
        <v>-2797</v>
      </c>
      <c r="J53" s="358">
        <v>-3582</v>
      </c>
      <c r="K53" s="358">
        <v>-3700</v>
      </c>
      <c r="L53" s="358">
        <v>-3816</v>
      </c>
      <c r="M53" s="359">
        <v>-4682</v>
      </c>
    </row>
    <row r="54" spans="2:13" ht="27.75" customHeight="1">
      <c r="B54" s="108" t="s">
        <v>46</v>
      </c>
      <c r="C54" s="109"/>
      <c r="D54" s="109"/>
      <c r="E54" s="110"/>
      <c r="F54" s="110"/>
      <c r="G54" s="110"/>
      <c r="H54" s="110"/>
      <c r="I54" s="111"/>
      <c r="J54" s="111"/>
      <c r="K54" s="111"/>
      <c r="L54" s="111"/>
      <c r="M54" s="111"/>
    </row>
    <row r="55" spans="2:13"/>
  </sheetData>
  <sheetProtection algorithmName="SHA-512" hashValue="0kagBMmqRTDTqE+/76+OEMs4MuFdaJlKxodzzWWcP9unkfEx82XHsLO3Wyw9hdyr5h4TZwFe9A2wJBgDU+Mz1A==" saltValue="l7ffgyinjbpv8t3Z2wD5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91" zoomScaleNormal="91"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552</v>
      </c>
      <c r="G54" s="116" t="s">
        <v>553</v>
      </c>
      <c r="H54" s="117" t="s">
        <v>554</v>
      </c>
    </row>
    <row r="55" spans="2:8" ht="52.5" customHeight="1">
      <c r="B55" s="118"/>
      <c r="C55" s="1234" t="s">
        <v>48</v>
      </c>
      <c r="D55" s="1234"/>
      <c r="E55" s="1235"/>
      <c r="F55" s="119">
        <v>4478</v>
      </c>
      <c r="G55" s="119">
        <v>4260</v>
      </c>
      <c r="H55" s="120">
        <v>4305</v>
      </c>
    </row>
    <row r="56" spans="2:8" ht="52.5" customHeight="1">
      <c r="B56" s="121"/>
      <c r="C56" s="1236" t="s">
        <v>49</v>
      </c>
      <c r="D56" s="1236"/>
      <c r="E56" s="1237"/>
      <c r="F56" s="122">
        <v>203</v>
      </c>
      <c r="G56" s="122">
        <v>203</v>
      </c>
      <c r="H56" s="123">
        <v>203</v>
      </c>
    </row>
    <row r="57" spans="2:8" ht="53.25" customHeight="1">
      <c r="B57" s="121"/>
      <c r="C57" s="1238" t="s">
        <v>50</v>
      </c>
      <c r="D57" s="1238"/>
      <c r="E57" s="1239"/>
      <c r="F57" s="124">
        <v>4163</v>
      </c>
      <c r="G57" s="124">
        <v>4295</v>
      </c>
      <c r="H57" s="125">
        <v>4848</v>
      </c>
    </row>
    <row r="58" spans="2:8" ht="45.75" customHeight="1">
      <c r="B58" s="126"/>
      <c r="C58" s="1226" t="s">
        <v>578</v>
      </c>
      <c r="D58" s="1227"/>
      <c r="E58" s="1228"/>
      <c r="F58" s="127">
        <v>1340</v>
      </c>
      <c r="G58" s="127">
        <v>1355</v>
      </c>
      <c r="H58" s="128">
        <v>1571</v>
      </c>
    </row>
    <row r="59" spans="2:8" ht="45.75" customHeight="1">
      <c r="B59" s="126"/>
      <c r="C59" s="1226" t="s">
        <v>579</v>
      </c>
      <c r="D59" s="1227"/>
      <c r="E59" s="1228"/>
      <c r="F59" s="127">
        <v>900</v>
      </c>
      <c r="G59" s="127">
        <v>1001</v>
      </c>
      <c r="H59" s="128">
        <v>1301</v>
      </c>
    </row>
    <row r="60" spans="2:8" ht="45.75" customHeight="1">
      <c r="B60" s="126"/>
      <c r="C60" s="1226" t="s">
        <v>580</v>
      </c>
      <c r="D60" s="1227"/>
      <c r="E60" s="1228"/>
      <c r="F60" s="127">
        <v>1201</v>
      </c>
      <c r="G60" s="127">
        <v>1203</v>
      </c>
      <c r="H60" s="128">
        <v>1197</v>
      </c>
    </row>
    <row r="61" spans="2:8" ht="45.75" customHeight="1">
      <c r="B61" s="126"/>
      <c r="C61" s="1226" t="s">
        <v>581</v>
      </c>
      <c r="D61" s="1227"/>
      <c r="E61" s="1228"/>
      <c r="F61" s="127">
        <v>239</v>
      </c>
      <c r="G61" s="127">
        <v>240</v>
      </c>
      <c r="H61" s="128">
        <v>240</v>
      </c>
    </row>
    <row r="62" spans="2:8" ht="45.75" customHeight="1" thickBot="1">
      <c r="B62" s="129"/>
      <c r="C62" s="1229" t="s">
        <v>582</v>
      </c>
      <c r="D62" s="1230"/>
      <c r="E62" s="1231"/>
      <c r="F62" s="130">
        <v>236</v>
      </c>
      <c r="G62" s="130">
        <v>221</v>
      </c>
      <c r="H62" s="131">
        <v>211</v>
      </c>
    </row>
    <row r="63" spans="2:8" ht="52.5" customHeight="1" thickBot="1">
      <c r="B63" s="132"/>
      <c r="C63" s="1232" t="s">
        <v>51</v>
      </c>
      <c r="D63" s="1232"/>
      <c r="E63" s="1233"/>
      <c r="F63" s="133">
        <v>8844</v>
      </c>
      <c r="G63" s="133">
        <v>8758</v>
      </c>
      <c r="H63" s="134">
        <v>9356</v>
      </c>
    </row>
    <row r="64" spans="2:8"/>
  </sheetData>
  <sheetProtection algorithmName="SHA-512" hashValue="FTCrsGeEx3laudtgELQoChU6lmg4jXGZVZloH6WsNSx6nKN6lFQ6HcsRLSkazLJ5BsHQmF7EYMn92Q2wIKkkpg==" saltValue="ucFOdYAAxMOQwsP5KnXR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547</v>
      </c>
      <c r="G2" s="148"/>
      <c r="H2" s="149"/>
    </row>
    <row r="3" spans="1:8">
      <c r="A3" s="145" t="s">
        <v>540</v>
      </c>
      <c r="B3" s="150"/>
      <c r="C3" s="151"/>
      <c r="D3" s="152">
        <v>129549</v>
      </c>
      <c r="E3" s="153"/>
      <c r="F3" s="154">
        <v>53655</v>
      </c>
      <c r="G3" s="155"/>
      <c r="H3" s="156"/>
    </row>
    <row r="4" spans="1:8">
      <c r="A4" s="157"/>
      <c r="B4" s="158"/>
      <c r="C4" s="159"/>
      <c r="D4" s="160">
        <v>65617</v>
      </c>
      <c r="E4" s="161"/>
      <c r="F4" s="162">
        <v>32719</v>
      </c>
      <c r="G4" s="163"/>
      <c r="H4" s="164"/>
    </row>
    <row r="5" spans="1:8">
      <c r="A5" s="145" t="s">
        <v>542</v>
      </c>
      <c r="B5" s="150"/>
      <c r="C5" s="151"/>
      <c r="D5" s="152">
        <v>136986</v>
      </c>
      <c r="E5" s="153"/>
      <c r="F5" s="154">
        <v>53869</v>
      </c>
      <c r="G5" s="155"/>
      <c r="H5" s="156"/>
    </row>
    <row r="6" spans="1:8">
      <c r="A6" s="157"/>
      <c r="B6" s="158"/>
      <c r="C6" s="159"/>
      <c r="D6" s="160">
        <v>81720</v>
      </c>
      <c r="E6" s="161"/>
      <c r="F6" s="162">
        <v>35046</v>
      </c>
      <c r="G6" s="163"/>
      <c r="H6" s="164"/>
    </row>
    <row r="7" spans="1:8">
      <c r="A7" s="145" t="s">
        <v>543</v>
      </c>
      <c r="B7" s="150"/>
      <c r="C7" s="151"/>
      <c r="D7" s="152">
        <v>85240</v>
      </c>
      <c r="E7" s="153"/>
      <c r="F7" s="154">
        <v>59119</v>
      </c>
      <c r="G7" s="155"/>
      <c r="H7" s="156"/>
    </row>
    <row r="8" spans="1:8">
      <c r="A8" s="157"/>
      <c r="B8" s="158"/>
      <c r="C8" s="159"/>
      <c r="D8" s="160">
        <v>52486</v>
      </c>
      <c r="E8" s="161"/>
      <c r="F8" s="162">
        <v>29900</v>
      </c>
      <c r="G8" s="163"/>
      <c r="H8" s="164"/>
    </row>
    <row r="9" spans="1:8">
      <c r="A9" s="145" t="s">
        <v>544</v>
      </c>
      <c r="B9" s="150"/>
      <c r="C9" s="151"/>
      <c r="D9" s="152">
        <v>98621</v>
      </c>
      <c r="E9" s="153"/>
      <c r="F9" s="154">
        <v>53895</v>
      </c>
      <c r="G9" s="155"/>
      <c r="H9" s="156"/>
    </row>
    <row r="10" spans="1:8">
      <c r="A10" s="157"/>
      <c r="B10" s="158"/>
      <c r="C10" s="159"/>
      <c r="D10" s="160">
        <v>56166</v>
      </c>
      <c r="E10" s="161"/>
      <c r="F10" s="162">
        <v>31224</v>
      </c>
      <c r="G10" s="163"/>
      <c r="H10" s="164"/>
    </row>
    <row r="11" spans="1:8">
      <c r="A11" s="145" t="s">
        <v>545</v>
      </c>
      <c r="B11" s="150"/>
      <c r="C11" s="151"/>
      <c r="D11" s="152">
        <v>141128</v>
      </c>
      <c r="E11" s="153"/>
      <c r="F11" s="154">
        <v>56181</v>
      </c>
      <c r="G11" s="155"/>
      <c r="H11" s="156"/>
    </row>
    <row r="12" spans="1:8">
      <c r="A12" s="157"/>
      <c r="B12" s="158"/>
      <c r="C12" s="165"/>
      <c r="D12" s="160">
        <v>73372</v>
      </c>
      <c r="E12" s="161"/>
      <c r="F12" s="162">
        <v>32039</v>
      </c>
      <c r="G12" s="163"/>
      <c r="H12" s="164"/>
    </row>
    <row r="13" spans="1:8">
      <c r="A13" s="145"/>
      <c r="B13" s="150"/>
      <c r="C13" s="166"/>
      <c r="D13" s="167">
        <v>118305</v>
      </c>
      <c r="E13" s="168"/>
      <c r="F13" s="169">
        <v>55344</v>
      </c>
      <c r="G13" s="170"/>
      <c r="H13" s="156"/>
    </row>
    <row r="14" spans="1:8">
      <c r="A14" s="157"/>
      <c r="B14" s="158"/>
      <c r="C14" s="159"/>
      <c r="D14" s="160">
        <v>65872</v>
      </c>
      <c r="E14" s="161"/>
      <c r="F14" s="162">
        <v>32186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14.4</v>
      </c>
      <c r="C19" s="171">
        <f>ROUND(VALUE(SUBSTITUTE(実質収支比率等に係る経年分析!G$48,"▲","-")),2)</f>
        <v>10.18</v>
      </c>
      <c r="D19" s="171">
        <f>ROUND(VALUE(SUBSTITUTE(実質収支比率等に係る経年分析!H$48,"▲","-")),2)</f>
        <v>10.26</v>
      </c>
      <c r="E19" s="171">
        <f>ROUND(VALUE(SUBSTITUTE(実質収支比率等に係る経年分析!I$48,"▲","-")),2)</f>
        <v>10.77</v>
      </c>
      <c r="F19" s="171">
        <f>ROUND(VALUE(SUBSTITUTE(実質収支比率等に係る経年分析!J$48,"▲","-")),2)</f>
        <v>13.9</v>
      </c>
    </row>
    <row r="20" spans="1:11">
      <c r="A20" s="171" t="s">
        <v>55</v>
      </c>
      <c r="B20" s="171">
        <f>ROUND(VALUE(SUBSTITUTE(実質収支比率等に係る経年分析!F$47,"▲","-")),2)</f>
        <v>56.86</v>
      </c>
      <c r="C20" s="171">
        <f>ROUND(VALUE(SUBSTITUTE(実質収支比率等に係る経年分析!G$47,"▲","-")),2)</f>
        <v>58.67</v>
      </c>
      <c r="D20" s="171">
        <f>ROUND(VALUE(SUBSTITUTE(実質収支比率等に係る経年分析!H$47,"▲","-")),2)</f>
        <v>56.48</v>
      </c>
      <c r="E20" s="171">
        <f>ROUND(VALUE(SUBSTITUTE(実質収支比率等に係る経年分析!I$47,"▲","-")),2)</f>
        <v>52.81</v>
      </c>
      <c r="F20" s="171">
        <f>ROUND(VALUE(SUBSTITUTE(実質収支比率等に係る経年分析!J$47,"▲","-")),2)</f>
        <v>51.82</v>
      </c>
    </row>
    <row r="21" spans="1:11">
      <c r="A21" s="171" t="s">
        <v>56</v>
      </c>
      <c r="B21" s="171">
        <f>IF(ISNUMBER(VALUE(SUBSTITUTE(実質収支比率等に係る経年分析!F$49,"▲","-"))),ROUND(VALUE(SUBSTITUTE(実質収支比率等に係る経年分析!F$49,"▲","-")),2),NA())</f>
        <v>-4.91</v>
      </c>
      <c r="C21" s="171">
        <f>IF(ISNUMBER(VALUE(SUBSTITUTE(実質収支比率等に係る経年分析!G$49,"▲","-"))),ROUND(VALUE(SUBSTITUTE(実質収支比率等に係る経年分析!G$49,"▲","-")),2),NA())</f>
        <v>-12.02</v>
      </c>
      <c r="D21" s="171">
        <f>IF(ISNUMBER(VALUE(SUBSTITUTE(実質収支比率等に係る経年分析!H$49,"▲","-"))),ROUND(VALUE(SUBSTITUTE(実質収支比率等に係る経年分析!H$49,"▲","-")),2),NA())</f>
        <v>-8.61</v>
      </c>
      <c r="E21" s="171">
        <f>IF(ISNUMBER(VALUE(SUBSTITUTE(実質収支比率等に係る経年分析!I$49,"▲","-"))),ROUND(VALUE(SUBSTITUTE(実質収支比率等に係る経年分析!I$49,"▲","-")),2),NA())</f>
        <v>-7.1</v>
      </c>
      <c r="F21" s="171">
        <f>IF(ISNUMBER(VALUE(SUBSTITUTE(実質収支比率等に係る経年分析!J$49,"▲","-"))),ROUND(VALUE(SUBSTITUTE(実質収支比率等に係る経年分析!J$49,"▲","-")),2),NA())</f>
        <v>-1.32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さつま町後期高齢者医療特別会計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さつま町農業集落排水事業特別会計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c r="A33" s="172" t="str">
        <f>IF(連結実質赤字比率に係る赤字・黒字の構成分析!C$37="",NA(),連結実質赤字比率に係る赤字・黒字の構成分析!C$37)</f>
        <v>さつま町国民健康保険事業特別会計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2.15</v>
      </c>
    </row>
    <row r="34" spans="1:16">
      <c r="A34" s="172" t="str">
        <f>IF(連結実質赤字比率に係る赤字・黒字の構成分析!C$36="",NA(),連結実質赤字比率に係る赤字・黒字の構成分析!C$36)</f>
        <v>さつま町介護保険事業特別会計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2.2999999999999998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2.2599999999999998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3.21</v>
      </c>
    </row>
    <row r="35" spans="1:16">
      <c r="A35" s="172" t="str">
        <f>IF(連結実質赤字比率に係る赤字・黒字の構成分析!C$35="",NA(),連結実質赤字比率に係る赤字・黒字の構成分析!C$35)</f>
        <v>さつま町水道事業会計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1437</v>
      </c>
      <c r="E42" s="173"/>
      <c r="F42" s="173"/>
      <c r="G42" s="173">
        <f>'実質公債費比率（分子）の構造'!L$52</f>
        <v>1329</v>
      </c>
      <c r="H42" s="173"/>
      <c r="I42" s="173"/>
      <c r="J42" s="173">
        <f>'実質公債費比率（分子）の構造'!M$52</f>
        <v>1242</v>
      </c>
      <c r="K42" s="173"/>
      <c r="L42" s="173"/>
      <c r="M42" s="173">
        <f>'実質公債費比率（分子）の構造'!N$52</f>
        <v>1177</v>
      </c>
      <c r="N42" s="173"/>
      <c r="O42" s="173"/>
      <c r="P42" s="173">
        <f>'実質公債費比率（分子）の構造'!O$52</f>
        <v>1107</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66</v>
      </c>
      <c r="C46" s="173"/>
      <c r="D46" s="173"/>
      <c r="E46" s="173">
        <f>'実質公債費比率（分子）の構造'!L$48</f>
        <v>57</v>
      </c>
      <c r="F46" s="173"/>
      <c r="G46" s="173"/>
      <c r="H46" s="173">
        <f>'実質公債費比率（分子）の構造'!M$48</f>
        <v>59</v>
      </c>
      <c r="I46" s="173"/>
      <c r="J46" s="173"/>
      <c r="K46" s="173">
        <f>'実質公債費比率（分子）の構造'!N$48</f>
        <v>60</v>
      </c>
      <c r="L46" s="173"/>
      <c r="M46" s="173"/>
      <c r="N46" s="173">
        <f>'実質公債費比率（分子）の構造'!O$48</f>
        <v>60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1683</v>
      </c>
      <c r="C49" s="173"/>
      <c r="D49" s="173"/>
      <c r="E49" s="173">
        <f>'実質公債費比率（分子）の構造'!L$45</f>
        <v>1565</v>
      </c>
      <c r="F49" s="173"/>
      <c r="G49" s="173"/>
      <c r="H49" s="173">
        <f>'実質公債費比率（分子）の構造'!M$45</f>
        <v>1440</v>
      </c>
      <c r="I49" s="173"/>
      <c r="J49" s="173"/>
      <c r="K49" s="173">
        <f>'実質公債費比率（分子）の構造'!N$45</f>
        <v>1400</v>
      </c>
      <c r="L49" s="173"/>
      <c r="M49" s="173"/>
      <c r="N49" s="173">
        <f>'実質公債費比率（分子）の構造'!O$45</f>
        <v>1412</v>
      </c>
      <c r="O49" s="173"/>
      <c r="P49" s="173"/>
    </row>
    <row r="50" spans="1:16">
      <c r="A50" s="173" t="s">
        <v>71</v>
      </c>
      <c r="B50" s="173" t="e">
        <f>NA()</f>
        <v>#N/A</v>
      </c>
      <c r="C50" s="173">
        <f>IF(ISNUMBER('実質公債費比率（分子）の構造'!K$53),'実質公債費比率（分子）の構造'!K$53,NA())</f>
        <v>312</v>
      </c>
      <c r="D50" s="173" t="e">
        <f>NA()</f>
        <v>#N/A</v>
      </c>
      <c r="E50" s="173" t="e">
        <f>NA()</f>
        <v>#N/A</v>
      </c>
      <c r="F50" s="173">
        <f>IF(ISNUMBER('実質公債費比率（分子）の構造'!L$53),'実質公債費比率（分子）の構造'!L$53,NA())</f>
        <v>293</v>
      </c>
      <c r="G50" s="173" t="e">
        <f>NA()</f>
        <v>#N/A</v>
      </c>
      <c r="H50" s="173" t="e">
        <f>NA()</f>
        <v>#N/A</v>
      </c>
      <c r="I50" s="173">
        <f>IF(ISNUMBER('実質公債費比率（分子）の構造'!M$53),'実質公債費比率（分子）の構造'!M$53,NA())</f>
        <v>257</v>
      </c>
      <c r="J50" s="173" t="e">
        <f>NA()</f>
        <v>#N/A</v>
      </c>
      <c r="K50" s="173" t="e">
        <f>NA()</f>
        <v>#N/A</v>
      </c>
      <c r="L50" s="173">
        <f>IF(ISNUMBER('実質公債費比率（分子）の構造'!N$53),'実質公債費比率（分子）の構造'!N$53,NA())</f>
        <v>283</v>
      </c>
      <c r="M50" s="173" t="e">
        <f>NA()</f>
        <v>#N/A</v>
      </c>
      <c r="N50" s="173" t="e">
        <f>NA()</f>
        <v>#N/A</v>
      </c>
      <c r="O50" s="173">
        <f>IF(ISNUMBER('実質公債費比率（分子）の構造'!O$53),'実質公債費比率（分子）の構造'!O$53,NA())</f>
        <v>365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11188</v>
      </c>
      <c r="E56" s="172"/>
      <c r="F56" s="172"/>
      <c r="G56" s="172">
        <f>'将来負担比率（分子）の構造'!J$52</f>
        <v>11187</v>
      </c>
      <c r="H56" s="172"/>
      <c r="I56" s="172"/>
      <c r="J56" s="172">
        <f>'将来負担比率（分子）の構造'!K$52</f>
        <v>10579</v>
      </c>
      <c r="K56" s="172"/>
      <c r="L56" s="172"/>
      <c r="M56" s="172">
        <f>'将来負担比率（分子）の構造'!L$52</f>
        <v>10381</v>
      </c>
      <c r="N56" s="172"/>
      <c r="O56" s="172"/>
      <c r="P56" s="172">
        <f>'将来負担比率（分子）の構造'!M$52</f>
        <v>10772</v>
      </c>
    </row>
    <row r="57" spans="1:16">
      <c r="A57" s="172" t="s">
        <v>42</v>
      </c>
      <c r="B57" s="172"/>
      <c r="C57" s="172"/>
      <c r="D57" s="172">
        <f>'将来負担比率（分子）の構造'!I$51</f>
        <v>406</v>
      </c>
      <c r="E57" s="172"/>
      <c r="F57" s="172"/>
      <c r="G57" s="172">
        <f>'将来負担比率（分子）の構造'!J$51</f>
        <v>466</v>
      </c>
      <c r="H57" s="172"/>
      <c r="I57" s="172"/>
      <c r="J57" s="172">
        <f>'将来負担比率（分子）の構造'!K$51</f>
        <v>463</v>
      </c>
      <c r="K57" s="172"/>
      <c r="L57" s="172"/>
      <c r="M57" s="172">
        <f>'将来負担比率（分子）の構造'!L$51</f>
        <v>475</v>
      </c>
      <c r="N57" s="172"/>
      <c r="O57" s="172"/>
      <c r="P57" s="172">
        <f>'将来負担比率（分子）の構造'!M$51</f>
        <v>478</v>
      </c>
    </row>
    <row r="58" spans="1:16">
      <c r="A58" s="172" t="s">
        <v>41</v>
      </c>
      <c r="B58" s="172"/>
      <c r="C58" s="172"/>
      <c r="D58" s="172">
        <f>'将来負担比率（分子）の構造'!I$50</f>
        <v>7711</v>
      </c>
      <c r="E58" s="172"/>
      <c r="F58" s="172"/>
      <c r="G58" s="172">
        <f>'将来負担比率（分子）の構造'!J$50</f>
        <v>8387</v>
      </c>
      <c r="H58" s="172"/>
      <c r="I58" s="172"/>
      <c r="J58" s="172">
        <f>'将来負担比率（分子）の構造'!K$50</f>
        <v>8416</v>
      </c>
      <c r="K58" s="172"/>
      <c r="L58" s="172"/>
      <c r="M58" s="172">
        <f>'将来負担比率（分子）の構造'!L$50</f>
        <v>8487</v>
      </c>
      <c r="N58" s="172"/>
      <c r="O58" s="172"/>
      <c r="P58" s="172">
        <f>'将来負担比率（分子）の構造'!M$50</f>
        <v>9224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2572</v>
      </c>
      <c r="C62" s="172"/>
      <c r="D62" s="172"/>
      <c r="E62" s="172">
        <f>'将来負担比率（分子）の構造'!J$45</f>
        <v>2442</v>
      </c>
      <c r="F62" s="172"/>
      <c r="G62" s="172"/>
      <c r="H62" s="172">
        <f>'将来負担比率（分子）の構造'!K$45</f>
        <v>2516</v>
      </c>
      <c r="I62" s="172"/>
      <c r="J62" s="172"/>
      <c r="K62" s="172">
        <f>'将来負担比率（分子）の構造'!L$45</f>
        <v>2571</v>
      </c>
      <c r="L62" s="172"/>
      <c r="M62" s="172"/>
      <c r="N62" s="172">
        <f>'将来負担比率（分子）の構造'!M$45</f>
        <v>2489</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729</v>
      </c>
      <c r="C64" s="172"/>
      <c r="D64" s="172"/>
      <c r="E64" s="172">
        <f>'将来負担比率（分子）の構造'!J$43</f>
        <v>578</v>
      </c>
      <c r="F64" s="172"/>
      <c r="G64" s="172"/>
      <c r="H64" s="172">
        <f>'将来負担比率（分子）の構造'!K$43</f>
        <v>464</v>
      </c>
      <c r="I64" s="172"/>
      <c r="J64" s="172"/>
      <c r="K64" s="172">
        <f>'将来負担比率（分子）の構造'!L$43</f>
        <v>399</v>
      </c>
      <c r="L64" s="172"/>
      <c r="M64" s="172"/>
      <c r="N64" s="172">
        <f>'将来負担比率（分子）の構造'!M$43</f>
        <v>426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13207</v>
      </c>
      <c r="C66" s="172"/>
      <c r="D66" s="172"/>
      <c r="E66" s="172">
        <f>'将来負担比率（分子）の構造'!J$41</f>
        <v>13439</v>
      </c>
      <c r="F66" s="172"/>
      <c r="G66" s="172"/>
      <c r="H66" s="172">
        <f>'将来負担比率（分子）の構造'!K$41</f>
        <v>12777</v>
      </c>
      <c r="I66" s="172"/>
      <c r="J66" s="172"/>
      <c r="K66" s="172">
        <f>'将来負担比率（分子）の構造'!L$41</f>
        <v>12557</v>
      </c>
      <c r="L66" s="172"/>
      <c r="M66" s="172"/>
      <c r="N66" s="172">
        <f>'将来負担比率（分子）の構造'!M$41</f>
        <v>12877</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4478</v>
      </c>
      <c r="C72" s="176">
        <f>基金残高に係る経年分析!G55</f>
        <v>4260</v>
      </c>
      <c r="D72" s="176">
        <f>基金残高に係る経年分析!H55</f>
        <v>4305</v>
      </c>
    </row>
    <row r="73" spans="1:16">
      <c r="A73" s="175" t="s">
        <v>78</v>
      </c>
      <c r="B73" s="176">
        <f>基金残高に係る経年分析!F56</f>
        <v>203</v>
      </c>
      <c r="C73" s="176">
        <f>基金残高に係る経年分析!G56</f>
        <v>203</v>
      </c>
      <c r="D73" s="176">
        <f>基金残高に係る経年分析!H56</f>
        <v>203</v>
      </c>
    </row>
    <row r="74" spans="1:16">
      <c r="A74" s="175" t="s">
        <v>79</v>
      </c>
      <c r="B74" s="176">
        <f>基金残高に係る経年分析!F57</f>
        <v>4163</v>
      </c>
      <c r="C74" s="176">
        <f>基金残高に係る経年分析!G57</f>
        <v>4295</v>
      </c>
      <c r="D74" s="176">
        <f>基金残高に係る経年分析!H57</f>
        <v>4848</v>
      </c>
    </row>
  </sheetData>
  <sheetProtection algorithmName="SHA-512" hashValue="bKA0hfziOmhmaggj6TzGZNfmnloSGCX4YtvytfXOivjOTIgFw8ISTQm7+KtI7luWUx61uBZrFQTrji/+AnW0IQ==" saltValue="SKnGic32So6Cezy0dL49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2023-03-06T02:22:52Z</cp:lastPrinted>
  <dcterms:created xsi:type="dcterms:W3CDTF">2023-02-20T07:50:36Z</dcterms:created>
  <dcterms:modified xsi:type="dcterms:W3CDTF">2023-03-22T01:06:37Z</dcterms:modified>
  <cp:category/>
</cp:coreProperties>
</file>